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charts/chart2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theme/themeOverride1.xml" ContentType="application/vnd.openxmlformats-officedocument.themeOverride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23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570" yWindow="135" windowWidth="21990" windowHeight="9360"/>
  </bookViews>
  <sheets>
    <sheet name="Comédie" sheetId="1" r:id="rId1"/>
  </sheets>
  <externalReferences>
    <externalReference r:id="rId2"/>
    <externalReference r:id="rId3"/>
    <externalReference r:id="rId4"/>
  </externalReferences>
  <definedNames>
    <definedName name="Base">[1]IRIS!$M$7:$CV$94</definedName>
    <definedName name="_xlnm.Print_Titles" localSheetId="0">Comédie!$1:$2</definedName>
    <definedName name="Libellé" localSheetId="0">[2]IRIS!$M$5:$CV$5</definedName>
    <definedName name="Libellé">[3]IRIS!$M$5:$CV$5</definedName>
    <definedName name="Quartiers">[1]IRIS!$H$7:$H$94</definedName>
    <definedName name="_xlnm.Print_Area" localSheetId="0">Comédie!$A$1:$V$355</definedName>
  </definedNames>
  <calcPr calcId="144525"/>
</workbook>
</file>

<file path=xl/calcChain.xml><?xml version="1.0" encoding="utf-8"?>
<calcChain xmlns="http://schemas.openxmlformats.org/spreadsheetml/2006/main">
  <c r="G317" i="1"/>
  <c r="G316"/>
  <c r="G315"/>
  <c r="M289"/>
  <c r="N288"/>
  <c r="N287"/>
  <c r="N286"/>
  <c r="N283"/>
  <c r="N282"/>
  <c r="N281"/>
  <c r="N280"/>
  <c r="N279"/>
  <c r="E266"/>
  <c r="E265"/>
  <c r="B255"/>
  <c r="C254" s="1"/>
  <c r="C253"/>
  <c r="C252"/>
  <c r="C251"/>
  <c r="B245"/>
  <c r="C244" s="1"/>
  <c r="C243"/>
  <c r="C241"/>
  <c r="L236"/>
  <c r="M236" s="1"/>
  <c r="B236"/>
  <c r="L235"/>
  <c r="C235"/>
  <c r="L234"/>
  <c r="C234"/>
  <c r="D212"/>
  <c r="E212" s="1"/>
  <c r="C174"/>
  <c r="D149"/>
  <c r="E149" s="1"/>
  <c r="D148"/>
  <c r="D147"/>
  <c r="D146"/>
  <c r="C140"/>
  <c r="C139"/>
  <c r="C138"/>
  <c r="C137"/>
  <c r="C136"/>
  <c r="C135"/>
  <c r="C134"/>
  <c r="C133"/>
  <c r="D122"/>
  <c r="D121"/>
  <c r="D120"/>
  <c r="D119"/>
  <c r="D118"/>
  <c r="D117"/>
  <c r="D116"/>
  <c r="C115"/>
  <c r="F122" s="1"/>
  <c r="B115"/>
  <c r="E122" s="1"/>
  <c r="F106"/>
  <c r="F105"/>
  <c r="F104"/>
  <c r="F103"/>
  <c r="F102"/>
  <c r="F101"/>
  <c r="F100"/>
  <c r="B87"/>
  <c r="E79"/>
  <c r="C79"/>
  <c r="E78"/>
  <c r="C78"/>
  <c r="E77"/>
  <c r="C77"/>
  <c r="E76"/>
  <c r="C76"/>
  <c r="E75"/>
  <c r="C75"/>
  <c r="E74"/>
  <c r="C74"/>
  <c r="E73"/>
  <c r="C73"/>
  <c r="E72"/>
  <c r="C72"/>
  <c r="C64"/>
  <c r="C63"/>
  <c r="D60"/>
  <c r="B60"/>
  <c r="F59"/>
  <c r="G59" s="1"/>
  <c r="E59"/>
  <c r="C59"/>
  <c r="F58"/>
  <c r="G58" s="1"/>
  <c r="E58"/>
  <c r="C58"/>
  <c r="F57"/>
  <c r="G57" s="1"/>
  <c r="E57"/>
  <c r="C57"/>
  <c r="F56"/>
  <c r="G56" s="1"/>
  <c r="E56"/>
  <c r="C56"/>
  <c r="F55"/>
  <c r="G55" s="1"/>
  <c r="E55"/>
  <c r="C55"/>
  <c r="F54"/>
  <c r="G54" s="1"/>
  <c r="E54"/>
  <c r="C54"/>
  <c r="F53"/>
  <c r="G53" s="1"/>
  <c r="E53"/>
  <c r="C53"/>
  <c r="F52"/>
  <c r="F60" s="1"/>
  <c r="E52"/>
  <c r="E60" s="1"/>
  <c r="C52"/>
  <c r="C60" s="1"/>
  <c r="D49"/>
  <c r="B49"/>
  <c r="F48"/>
  <c r="G48" s="1"/>
  <c r="E48"/>
  <c r="C48"/>
  <c r="F47"/>
  <c r="G47" s="1"/>
  <c r="E47"/>
  <c r="C47"/>
  <c r="F46"/>
  <c r="G46" s="1"/>
  <c r="E46"/>
  <c r="C46"/>
  <c r="F45"/>
  <c r="G45" s="1"/>
  <c r="E45"/>
  <c r="C45"/>
  <c r="F44"/>
  <c r="G44" s="1"/>
  <c r="E44"/>
  <c r="C44"/>
  <c r="F43"/>
  <c r="F49" s="1"/>
  <c r="E43"/>
  <c r="E49" s="1"/>
  <c r="C43"/>
  <c r="C49" s="1"/>
  <c r="U10"/>
  <c r="K10"/>
  <c r="B10"/>
  <c r="U8"/>
  <c r="K8"/>
  <c r="K6"/>
  <c r="U4"/>
  <c r="U6" s="1"/>
  <c r="K4"/>
  <c r="G43" l="1"/>
  <c r="G49" s="1"/>
  <c r="G52"/>
  <c r="G60" s="1"/>
  <c r="F116"/>
  <c r="F117"/>
  <c r="F118"/>
  <c r="F119"/>
  <c r="F120"/>
  <c r="F121"/>
  <c r="D115"/>
  <c r="G116" s="1"/>
  <c r="E116"/>
  <c r="E117"/>
  <c r="E118"/>
  <c r="E119"/>
  <c r="E120"/>
  <c r="E121"/>
  <c r="C240"/>
  <c r="C242"/>
  <c r="G119" l="1"/>
  <c r="G122"/>
  <c r="G118"/>
  <c r="G121"/>
  <c r="G117"/>
  <c r="G120"/>
</calcChain>
</file>

<file path=xl/sharedStrings.xml><?xml version="1.0" encoding="utf-8"?>
<sst xmlns="http://schemas.openxmlformats.org/spreadsheetml/2006/main" count="302" uniqueCount="272">
  <si>
    <t>Direction de l'Action Territoriale</t>
  </si>
  <si>
    <t>Comédie</t>
  </si>
  <si>
    <t>Chiffres clefs</t>
  </si>
  <si>
    <t>Population 2009</t>
  </si>
  <si>
    <t>% de la population de Montpellier</t>
  </si>
  <si>
    <t>Population évolution</t>
  </si>
  <si>
    <t>Surface du territoire Km2</t>
  </si>
  <si>
    <r>
      <t>Nombre d'habitants au kilométre</t>
    </r>
    <r>
      <rPr>
        <vertAlign val="superscript"/>
        <sz val="10"/>
        <color theme="1"/>
        <rFont val="Calibri"/>
        <family val="2"/>
        <scheme val="minor"/>
      </rPr>
      <t>2</t>
    </r>
  </si>
  <si>
    <t>Variation de la population de 1999 à 2009</t>
  </si>
  <si>
    <t>Revenu fiscal moyen par ménage</t>
  </si>
  <si>
    <t>Nombre d'allocataires RSA</t>
  </si>
  <si>
    <t>% de chômeurs</t>
  </si>
  <si>
    <t>% de propriétaires</t>
  </si>
  <si>
    <t>% de locataires</t>
  </si>
  <si>
    <t>% de  logements sociaux</t>
  </si>
  <si>
    <t>La population INSEE 2009</t>
  </si>
  <si>
    <t>Population par sexe et par âge</t>
  </si>
  <si>
    <t>Hommes</t>
  </si>
  <si>
    <t>Femmes</t>
  </si>
  <si>
    <t>Ensemble</t>
  </si>
  <si>
    <t>0-14 ans</t>
  </si>
  <si>
    <t>15-29 ans</t>
  </si>
  <si>
    <t>30-44 ans</t>
  </si>
  <si>
    <t>45-59 ans</t>
  </si>
  <si>
    <t>60-74 ans</t>
  </si>
  <si>
    <t>75 ans et plus</t>
  </si>
  <si>
    <t>Total</t>
  </si>
  <si>
    <t>Population par catégorie socio-professionnelle</t>
  </si>
  <si>
    <t xml:space="preserve"> Agriculteurs exploitants</t>
  </si>
  <si>
    <t xml:space="preserve"> Artisans, Comma., Chefs entr.</t>
  </si>
  <si>
    <t xml:space="preserve"> Cadres, Prof. intel. sup.</t>
  </si>
  <si>
    <t xml:space="preserve"> Prof. Intermédiaires</t>
  </si>
  <si>
    <t>Employés</t>
  </si>
  <si>
    <t xml:space="preserve"> Ouvriers</t>
  </si>
  <si>
    <t xml:space="preserve"> Retraités</t>
  </si>
  <si>
    <t xml:space="preserve"> Autres</t>
  </si>
  <si>
    <t xml:space="preserve">Population </t>
  </si>
  <si>
    <t>%</t>
  </si>
  <si>
    <t>Français</t>
  </si>
  <si>
    <t>Étrangers</t>
  </si>
  <si>
    <t>La famille INSEE 2009</t>
  </si>
  <si>
    <t>Structure familiale</t>
  </si>
  <si>
    <t>Nombre de ménages</t>
  </si>
  <si>
    <t>Ménages population</t>
  </si>
  <si>
    <t>État matrimonial légal des personnes</t>
  </si>
  <si>
    <t xml:space="preserve">Marié </t>
  </si>
  <si>
    <t xml:space="preserve">Célibataire </t>
  </si>
  <si>
    <t>Ménages 1 personne</t>
  </si>
  <si>
    <t xml:space="preserve">Veuf </t>
  </si>
  <si>
    <t>Dont Hommes seuls</t>
  </si>
  <si>
    <t>Divorcé</t>
  </si>
  <si>
    <t>Dont Femmes seules</t>
  </si>
  <si>
    <t>Autres sans famille</t>
  </si>
  <si>
    <t>Personne de +15 ans vivant seules</t>
  </si>
  <si>
    <t>Ménages avec famille(s)</t>
  </si>
  <si>
    <t xml:space="preserve">15-24 ans </t>
  </si>
  <si>
    <t>Dont Couple sans enfant</t>
  </si>
  <si>
    <t xml:space="preserve">25-54 ans </t>
  </si>
  <si>
    <t>Dont Couple avec enfant(s)</t>
  </si>
  <si>
    <t xml:space="preserve">55-79 ans </t>
  </si>
  <si>
    <t>Dont Famille monoparentale</t>
  </si>
  <si>
    <t xml:space="preserve">  + 80 ans</t>
  </si>
  <si>
    <t>Nb de familles avec enfants de - de 25 ans</t>
  </si>
  <si>
    <t xml:space="preserve">0 enfant  </t>
  </si>
  <si>
    <t xml:space="preserve">1 enfant  </t>
  </si>
  <si>
    <t xml:space="preserve">2 enfants  </t>
  </si>
  <si>
    <t xml:space="preserve">3 enfants  </t>
  </si>
  <si>
    <t xml:space="preserve">4 enfants ou plus  </t>
  </si>
  <si>
    <t>Scolarité et diplômes INSEE 2009</t>
  </si>
  <si>
    <t>Population scolarisée</t>
  </si>
  <si>
    <t>Scolarisé</t>
  </si>
  <si>
    <t xml:space="preserve">2-5 ans </t>
  </si>
  <si>
    <t xml:space="preserve">6-10 ans </t>
  </si>
  <si>
    <t>11-14 ans</t>
  </si>
  <si>
    <t xml:space="preserve">15-17 ans </t>
  </si>
  <si>
    <t xml:space="preserve">18-24 ans </t>
  </si>
  <si>
    <t xml:space="preserve">25-29 ans </t>
  </si>
  <si>
    <t xml:space="preserve">30 ans ou plus </t>
  </si>
  <si>
    <t>Niveau de diplôme dans la population non scolarisée 15 ans et plus</t>
  </si>
  <si>
    <t>Totaux</t>
  </si>
  <si>
    <t>Sans diplôme</t>
  </si>
  <si>
    <t>CEP</t>
  </si>
  <si>
    <t>BEPC</t>
  </si>
  <si>
    <t xml:space="preserve">CAP-BEP </t>
  </si>
  <si>
    <t xml:space="preserve">BAC-BP </t>
  </si>
  <si>
    <t xml:space="preserve">BAC+2 </t>
  </si>
  <si>
    <t>&gt; BAC+2</t>
  </si>
  <si>
    <t>L'emploi et le chômage INSEE 2009</t>
  </si>
  <si>
    <t>Population des 15-64 ans par type d'activité</t>
  </si>
  <si>
    <t>Fonction publique, CDI</t>
  </si>
  <si>
    <t>CDD</t>
  </si>
  <si>
    <t xml:space="preserve">Intérim </t>
  </si>
  <si>
    <t>Emplois aidés</t>
  </si>
  <si>
    <t>Apprentissage</t>
  </si>
  <si>
    <t>Indépendants</t>
  </si>
  <si>
    <t>Employeurs</t>
  </si>
  <si>
    <t>Aides familiaux</t>
  </si>
  <si>
    <t>Chômeurs par âge
 en 2009</t>
  </si>
  <si>
    <t>Actifs</t>
  </si>
  <si>
    <t>Chômeurs</t>
  </si>
  <si>
    <t xml:space="preserve">55-64 ans </t>
  </si>
  <si>
    <t>L'emploi et le chômage Pôle emploi 2011</t>
  </si>
  <si>
    <t>Chômeurs par sexe et par âge</t>
  </si>
  <si>
    <t>moins de 25 ans</t>
  </si>
  <si>
    <t>femmes</t>
  </si>
  <si>
    <t>25 à moins de 50 ans</t>
  </si>
  <si>
    <t>50 ans et +</t>
  </si>
  <si>
    <t xml:space="preserve"> Chômeurs selon niveau de formation</t>
  </si>
  <si>
    <r>
      <t>Sortie avant 3</t>
    </r>
    <r>
      <rPr>
        <vertAlign val="superscript"/>
        <sz val="9"/>
        <color theme="1"/>
        <rFont val="Calibri"/>
        <family val="2"/>
        <scheme val="minor"/>
      </rPr>
      <t>ième</t>
    </r>
  </si>
  <si>
    <t>CEP SES</t>
  </si>
  <si>
    <t>BEPC BEP CAP</t>
  </si>
  <si>
    <t>Bac, BTn, BT, BP</t>
  </si>
  <si>
    <t xml:space="preserve"> Bac+2 et plus</t>
  </si>
  <si>
    <t>Chômeurs selon niveau de qualification</t>
  </si>
  <si>
    <t>Manœuvres ou ouvriers spécialisés</t>
  </si>
  <si>
    <t>Ouvriers qualifiés</t>
  </si>
  <si>
    <t>Employés non qualifiés</t>
  </si>
  <si>
    <t>Employés qualifiés</t>
  </si>
  <si>
    <t>Cadres, techniciens, agents de maitrise</t>
  </si>
  <si>
    <t>Les données sociales INSEE 2012</t>
  </si>
  <si>
    <t>Bénéficiaires de prestations</t>
  </si>
  <si>
    <t>Allocataires dont le revenu est constitué à + de 50 % de prestations sociales</t>
  </si>
  <si>
    <t>Allocataires dont le revenu est constitué à 100 % de prestations sociales</t>
  </si>
  <si>
    <t>CMU</t>
  </si>
  <si>
    <t>Population couverte</t>
  </si>
  <si>
    <t>Bénéficiaires de la CMU</t>
  </si>
  <si>
    <t>Naissances</t>
  </si>
  <si>
    <t>Nombre d’allocataires percevant une Allocation Logement</t>
  </si>
  <si>
    <t>Dont Allocation Personnalisée de Logement</t>
  </si>
  <si>
    <t>Nombre d’allocataires percevant l’Allocation Adulte Handicapé</t>
  </si>
  <si>
    <t>Allocataires percevant le Revenu de Solidarité Active</t>
  </si>
  <si>
    <t>Le logement INSEE 2009</t>
  </si>
  <si>
    <t>Nombre de logements</t>
  </si>
  <si>
    <t>Statut des occupants</t>
  </si>
  <si>
    <t>Appartements</t>
  </si>
  <si>
    <t>Propriétaires</t>
  </si>
  <si>
    <t>Maisons</t>
  </si>
  <si>
    <t>Locataires</t>
  </si>
  <si>
    <t xml:space="preserve">Total </t>
  </si>
  <si>
    <t>dont logements HLM</t>
  </si>
  <si>
    <t>Nombre de pièces dans la résidence princ.</t>
  </si>
  <si>
    <t xml:space="preserve">1 pièce </t>
  </si>
  <si>
    <t xml:space="preserve">2 pièces </t>
  </si>
  <si>
    <t xml:space="preserve">3 pièces </t>
  </si>
  <si>
    <t xml:space="preserve">4 pièces </t>
  </si>
  <si>
    <t xml:space="preserve">5 pièces ou plus </t>
  </si>
  <si>
    <t>Ancienneté d'emménagement des ménages en 2009</t>
  </si>
  <si>
    <t>Moins de 2 ans</t>
  </si>
  <si>
    <t>Entre 2-4 ans</t>
  </si>
  <si>
    <t>Entre 5-9 ans</t>
  </si>
  <si>
    <t>Depuis 10 ans ou plus</t>
  </si>
  <si>
    <t>Déplacements professionnels INSEE 2009</t>
  </si>
  <si>
    <t>Lieu de travail des actifs de plus de 15 ans</t>
  </si>
  <si>
    <t xml:space="preserve"> Commune résidence </t>
  </si>
  <si>
    <t xml:space="preserve"> Autre commune que commune résidence </t>
  </si>
  <si>
    <t>Moyen de transport pour se rendre à son travail</t>
  </si>
  <si>
    <t xml:space="preserve"> Pas de transport</t>
  </si>
  <si>
    <t xml:space="preserve"> Marche à pied</t>
  </si>
  <si>
    <t xml:space="preserve"> Deux roues</t>
  </si>
  <si>
    <t xml:space="preserve"> Voiture, camion</t>
  </si>
  <si>
    <t>Transport en commun</t>
  </si>
  <si>
    <t>Nombre de voiture par ménage</t>
  </si>
  <si>
    <t>Pas de voiture</t>
  </si>
  <si>
    <t>Une voiture</t>
  </si>
  <si>
    <t>Deux voitures ou plus</t>
  </si>
  <si>
    <t>Activité économique INSEE 2009</t>
  </si>
  <si>
    <t>Répartition des établissements par domaines d'activités en 2009</t>
  </si>
  <si>
    <t xml:space="preserve"> Nombre d'établissements</t>
  </si>
  <si>
    <t xml:space="preserve"> Industries extractives,  énergie, eau, gestion des déchets et dépollution</t>
  </si>
  <si>
    <t xml:space="preserve"> Fabrication de denrées alimentaires, de boissons et  de produits à base de tabac</t>
  </si>
  <si>
    <t xml:space="preserve"> Fabrication d'équipements électriques, électroniques, informatiques ; fabrication de machines</t>
  </si>
  <si>
    <t xml:space="preserve"> Fabrication de matériels de transport</t>
  </si>
  <si>
    <t xml:space="preserve"> Fabrication d'autres produits industriels</t>
  </si>
  <si>
    <t xml:space="preserve"> Construction</t>
  </si>
  <si>
    <t xml:space="preserve"> Commerce ; réparation d'automobiles et de motocycles</t>
  </si>
  <si>
    <t xml:space="preserve"> Transports et entreposage</t>
  </si>
  <si>
    <t xml:space="preserve"> Hébergement et restauration</t>
  </si>
  <si>
    <t xml:space="preserve"> Information et communication</t>
  </si>
  <si>
    <t xml:space="preserve"> Activités financières et d'assurance</t>
  </si>
  <si>
    <t xml:space="preserve"> Activités immobilières</t>
  </si>
  <si>
    <t xml:space="preserve"> Activités scientifiques et techniques ; services administratifs et de soutien</t>
  </si>
  <si>
    <t xml:space="preserve"> Administration publique, enseignement, santé humaine et action sociale</t>
  </si>
  <si>
    <t xml:space="preserve"> Autres activités de services</t>
  </si>
  <si>
    <t>Entreprises et Établissements</t>
  </si>
  <si>
    <t>Nombre d'établissements</t>
  </si>
  <si>
    <t>Établissements sans salariés</t>
  </si>
  <si>
    <t>Établissement de 1 à 49 salariés</t>
  </si>
  <si>
    <t>Établissements de 50 salariés et +</t>
  </si>
  <si>
    <t>Activité économique INSEE 2012</t>
  </si>
  <si>
    <t>Commerces</t>
  </si>
  <si>
    <t>Fonctions Médicales et Paramédicales</t>
  </si>
  <si>
    <t>Services aux particuliers</t>
  </si>
  <si>
    <t xml:space="preserve"> Hypermarché</t>
  </si>
  <si>
    <t>Médecin omnipraticien</t>
  </si>
  <si>
    <t>Police</t>
  </si>
  <si>
    <t xml:space="preserve"> Supermarché</t>
  </si>
  <si>
    <t>Spécialiste en cardiologie</t>
  </si>
  <si>
    <t>Trésorerie</t>
  </si>
  <si>
    <t xml:space="preserve"> Grande surface de bricolage</t>
  </si>
  <si>
    <t>Spécialiste en dermatologie vénéréologie</t>
  </si>
  <si>
    <t>Gendarmerie</t>
  </si>
  <si>
    <t xml:space="preserve"> Supérette</t>
  </si>
  <si>
    <t>Spécialiste en gynécologie médicale</t>
  </si>
  <si>
    <t>Courd’appel</t>
  </si>
  <si>
    <t xml:space="preserve"> Épicerie</t>
  </si>
  <si>
    <t>Spécialiste en gynécologie obstétrique</t>
  </si>
  <si>
    <t>Tribunal de grande instance</t>
  </si>
  <si>
    <t xml:space="preserve"> Boulangerie</t>
  </si>
  <si>
    <t>Spécialiste en gastroentérologie hépatologie</t>
  </si>
  <si>
    <t>Tribunal d'instance</t>
  </si>
  <si>
    <t xml:space="preserve"> Boucherie charcuterie</t>
  </si>
  <si>
    <t>Spécialiste en psychiatrie</t>
  </si>
  <si>
    <t>Conseil de prud’hommes</t>
  </si>
  <si>
    <t xml:space="preserve"> Produits surgelés</t>
  </si>
  <si>
    <t>Spécialiste en ophtalmologie</t>
  </si>
  <si>
    <t>Tribunal de commerce</t>
  </si>
  <si>
    <t xml:space="preserve"> Poissonnerie</t>
  </si>
  <si>
    <t>Spécialiste en otorhinolaryngologie</t>
  </si>
  <si>
    <t>Agence de proximité</t>
  </si>
  <si>
    <t xml:space="preserve"> Librairie papeterie journaux</t>
  </si>
  <si>
    <t>Spécialiste en pédiatrie</t>
  </si>
  <si>
    <t>Relais pôle emploi</t>
  </si>
  <si>
    <t xml:space="preserve"> Magasin de vêtements</t>
  </si>
  <si>
    <t>Spécialiste en pneumologie</t>
  </si>
  <si>
    <t>Permanencepôleemploi</t>
  </si>
  <si>
    <t xml:space="preserve"> Magasin d'équipements du foyer</t>
  </si>
  <si>
    <t>Spécialiste en radiodiagnostic et imagerie médicale</t>
  </si>
  <si>
    <t>Agence de services spécialisés</t>
  </si>
  <si>
    <t xml:space="preserve"> Magasin de chaussures</t>
  </si>
  <si>
    <t>Spécialiste en stomatologie</t>
  </si>
  <si>
    <t>Agence thématique</t>
  </si>
  <si>
    <t xml:space="preserve"> Magasin d'électroménager et de mat. audio-vidéo</t>
  </si>
  <si>
    <t>Chirurgien dentiste</t>
  </si>
  <si>
    <t>Banque, Caissed'Epargne</t>
  </si>
  <si>
    <t xml:space="preserve"> Magasin de meubles</t>
  </si>
  <si>
    <t>Sagefemme</t>
  </si>
  <si>
    <t>Pompes funèbres</t>
  </si>
  <si>
    <t xml:space="preserve"> Magasin d'articles de sports et de loisirs</t>
  </si>
  <si>
    <t>Infirmier</t>
  </si>
  <si>
    <t>Bureau de poste</t>
  </si>
  <si>
    <t xml:space="preserve"> Magasin de revêtements murs et sols</t>
  </si>
  <si>
    <t>Masseur kinésithérapeute</t>
  </si>
  <si>
    <t>Relais poste commerçant</t>
  </si>
  <si>
    <t xml:space="preserve"> Droguerie quincaillerie bricolage</t>
  </si>
  <si>
    <t>Orthophoniste</t>
  </si>
  <si>
    <t>Agence postale communale</t>
  </si>
  <si>
    <t xml:space="preserve"> Parfumerie</t>
  </si>
  <si>
    <t>Orthoptiste</t>
  </si>
  <si>
    <t>Réparation auto et de matériel agricole</t>
  </si>
  <si>
    <t xml:space="preserve"> Horlogerie Bijouterie</t>
  </si>
  <si>
    <t>Pédicurepodologue</t>
  </si>
  <si>
    <t>Contrôle technique automobile</t>
  </si>
  <si>
    <t xml:space="preserve"> Fleuriste</t>
  </si>
  <si>
    <t>Audio prothésiste</t>
  </si>
  <si>
    <t>Location auto-utilitaires légers</t>
  </si>
  <si>
    <t xml:space="preserve"> Magasin d'optique</t>
  </si>
  <si>
    <t>Ergothérapeute</t>
  </si>
  <si>
    <t>École de conduite</t>
  </si>
  <si>
    <t xml:space="preserve"> Station service</t>
  </si>
  <si>
    <t>Psychomotricien</t>
  </si>
  <si>
    <t>Maçon</t>
  </si>
  <si>
    <t>Plâtrier peintre</t>
  </si>
  <si>
    <t>Menuisier, charpentier, serrurier</t>
  </si>
  <si>
    <t>Plombier, couvreur, chauffagiste</t>
  </si>
  <si>
    <t>Électricien</t>
  </si>
  <si>
    <t>Entreprise générale du bâtiment</t>
  </si>
  <si>
    <t>Coiffure</t>
  </si>
  <si>
    <t>Vétérinaire</t>
  </si>
  <si>
    <t>Agence de travail temporaire</t>
  </si>
  <si>
    <t>Restaurant</t>
  </si>
  <si>
    <t>Agence immobilière</t>
  </si>
  <si>
    <t>Blanchisserie-Teinturerie</t>
  </si>
</sst>
</file>

<file path=xl/styles.xml><?xml version="1.0" encoding="utf-8"?>
<styleSheet xmlns="http://schemas.openxmlformats.org/spreadsheetml/2006/main">
  <numFmts count="4">
    <numFmt numFmtId="164" formatCode="#,##0\ _€"/>
    <numFmt numFmtId="165" formatCode="#,##0.00\ _€"/>
    <numFmt numFmtId="166" formatCode="_-* #,##0\ [$€-40C]_-;\-* #,##0\ [$€-40C]_-;_-* &quot;-&quot;??\ [$€-40C]_-;_-@_-"/>
    <numFmt numFmtId="167" formatCode="0.0%"/>
  </numFmts>
  <fonts count="3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0"/>
      <color theme="8" tint="-0.249977111117893"/>
      <name val="Wingdings"/>
      <charset val="2"/>
    </font>
    <font>
      <b/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9"/>
      <color indexed="8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78"/>
      <color theme="1"/>
      <name val="Calibri"/>
      <family val="2"/>
      <scheme val="minor"/>
    </font>
    <font>
      <b/>
      <sz val="6"/>
      <color theme="1"/>
      <name val="Calibri"/>
      <family val="2"/>
      <scheme val="minor"/>
    </font>
    <font>
      <sz val="8"/>
      <color theme="0"/>
      <name val="Calibri"/>
      <family val="2"/>
      <scheme val="minor"/>
    </font>
    <font>
      <vertAlign val="superscript"/>
      <sz val="9"/>
      <color theme="1"/>
      <name val="Calibri"/>
      <family val="2"/>
      <scheme val="minor"/>
    </font>
    <font>
      <sz val="7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9"/>
      <color theme="1"/>
      <name val="Calibri"/>
      <family val="2"/>
    </font>
    <font>
      <sz val="8"/>
      <color theme="1"/>
      <name val="Calibri"/>
      <family val="2"/>
    </font>
    <font>
      <sz val="9"/>
      <color theme="1"/>
      <name val="Calibri"/>
      <family val="2"/>
    </font>
    <font>
      <sz val="8"/>
      <color indexed="8"/>
      <name val="Calibri"/>
      <family val="2"/>
    </font>
    <font>
      <sz val="9"/>
      <name val="Calibri"/>
      <family val="2"/>
    </font>
    <font>
      <sz val="7"/>
      <color theme="1"/>
      <name val="Calibri"/>
      <family val="2"/>
    </font>
    <font>
      <sz val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theme="4" tint="0.79998168889431442"/>
      </patternFill>
    </fill>
    <fill>
      <patternFill patternType="solid">
        <fgColor theme="0"/>
        <bgColor theme="4" tint="0.79998168889431442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00">
    <xf numFmtId="0" fontId="0" fillId="0" borderId="0" xfId="0"/>
    <xf numFmtId="0" fontId="0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1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Fill="1" applyBorder="1" applyAlignment="1">
      <alignment vertical="center"/>
    </xf>
    <xf numFmtId="1" fontId="7" fillId="0" borderId="1" xfId="0" applyNumberFormat="1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right" vertical="center"/>
    </xf>
    <xf numFmtId="0" fontId="10" fillId="0" borderId="0" xfId="0" applyFont="1" applyBorder="1" applyAlignment="1">
      <alignment vertical="center"/>
    </xf>
    <xf numFmtId="9" fontId="8" fillId="0" borderId="0" xfId="0" applyNumberFormat="1" applyFont="1" applyBorder="1" applyAlignment="1">
      <alignment vertical="center"/>
    </xf>
    <xf numFmtId="10" fontId="8" fillId="0" borderId="0" xfId="0" applyNumberFormat="1" applyFont="1" applyBorder="1" applyAlignment="1">
      <alignment vertical="center"/>
    </xf>
    <xf numFmtId="10" fontId="8" fillId="0" borderId="0" xfId="1" applyNumberFormat="1" applyFont="1" applyFill="1" applyBorder="1" applyAlignment="1">
      <alignment vertical="center"/>
    </xf>
    <xf numFmtId="167" fontId="7" fillId="0" borderId="0" xfId="1" applyNumberFormat="1" applyFont="1" applyFill="1" applyBorder="1" applyAlignment="1">
      <alignment vertical="center"/>
    </xf>
    <xf numFmtId="0" fontId="0" fillId="3" borderId="0" xfId="0" applyFont="1" applyFill="1" applyAlignment="1">
      <alignment vertical="center"/>
    </xf>
    <xf numFmtId="0" fontId="13" fillId="0" borderId="0" xfId="0" applyFont="1" applyBorder="1" applyAlignment="1">
      <alignment vertical="center"/>
    </xf>
    <xf numFmtId="0" fontId="14" fillId="4" borderId="5" xfId="0" applyFont="1" applyFill="1" applyBorder="1" applyAlignment="1">
      <alignment vertical="center"/>
    </xf>
    <xf numFmtId="0" fontId="13" fillId="4" borderId="10" xfId="0" applyFont="1" applyFill="1" applyBorder="1" applyAlignment="1">
      <alignment horizontal="left" vertical="center" indent="1"/>
    </xf>
    <xf numFmtId="3" fontId="8" fillId="0" borderId="11" xfId="0" applyNumberFormat="1" applyFont="1" applyBorder="1" applyAlignment="1">
      <alignment vertical="center"/>
    </xf>
    <xf numFmtId="10" fontId="8" fillId="0" borderId="11" xfId="0" applyNumberFormat="1" applyFont="1" applyBorder="1" applyAlignment="1">
      <alignment vertical="center"/>
    </xf>
    <xf numFmtId="3" fontId="8" fillId="0" borderId="12" xfId="0" applyNumberFormat="1" applyFont="1" applyBorder="1" applyAlignment="1">
      <alignment vertical="center"/>
    </xf>
    <xf numFmtId="10" fontId="8" fillId="0" borderId="12" xfId="0" applyNumberFormat="1" applyFont="1" applyBorder="1" applyAlignment="1">
      <alignment vertical="center"/>
    </xf>
    <xf numFmtId="0" fontId="13" fillId="4" borderId="6" xfId="0" applyFont="1" applyFill="1" applyBorder="1" applyAlignment="1">
      <alignment horizontal="left" vertical="center" indent="1"/>
    </xf>
    <xf numFmtId="1" fontId="15" fillId="0" borderId="5" xfId="0" applyNumberFormat="1" applyFont="1" applyBorder="1" applyAlignment="1">
      <alignment vertical="center"/>
    </xf>
    <xf numFmtId="9" fontId="8" fillId="0" borderId="5" xfId="0" applyNumberFormat="1" applyFont="1" applyBorder="1" applyAlignment="1">
      <alignment vertical="center"/>
    </xf>
    <xf numFmtId="0" fontId="14" fillId="4" borderId="5" xfId="0" applyFont="1" applyFill="1" applyBorder="1" applyAlignment="1">
      <alignment vertical="center" wrapText="1"/>
    </xf>
    <xf numFmtId="49" fontId="16" fillId="4" borderId="11" xfId="0" applyNumberFormat="1" applyFont="1" applyFill="1" applyBorder="1" applyAlignment="1" applyProtection="1">
      <alignment horizontal="left" vertical="center" indent="1"/>
    </xf>
    <xf numFmtId="3" fontId="13" fillId="0" borderId="11" xfId="0" applyNumberFormat="1" applyFont="1" applyBorder="1" applyAlignment="1">
      <alignment vertical="center"/>
    </xf>
    <xf numFmtId="49" fontId="16" fillId="4" borderId="12" xfId="0" applyNumberFormat="1" applyFont="1" applyFill="1" applyBorder="1" applyAlignment="1" applyProtection="1">
      <alignment horizontal="left" vertical="center" indent="1"/>
    </xf>
    <xf numFmtId="3" fontId="13" fillId="0" borderId="12" xfId="0" applyNumberFormat="1" applyFont="1" applyBorder="1" applyAlignment="1">
      <alignment vertical="center"/>
    </xf>
    <xf numFmtId="0" fontId="2" fillId="3" borderId="0" xfId="0" applyFont="1" applyFill="1" applyAlignment="1">
      <alignment vertical="center"/>
    </xf>
    <xf numFmtId="49" fontId="16" fillId="4" borderId="13" xfId="0" applyNumberFormat="1" applyFont="1" applyFill="1" applyBorder="1" applyAlignment="1" applyProtection="1">
      <alignment horizontal="left" vertical="center" indent="1"/>
    </xf>
    <xf numFmtId="3" fontId="13" fillId="0" borderId="13" xfId="0" applyNumberFormat="1" applyFont="1" applyBorder="1" applyAlignment="1">
      <alignment vertical="center"/>
    </xf>
    <xf numFmtId="10" fontId="8" fillId="0" borderId="13" xfId="0" applyNumberFormat="1" applyFont="1" applyBorder="1" applyAlignment="1">
      <alignment vertical="center"/>
    </xf>
    <xf numFmtId="1" fontId="13" fillId="0" borderId="5" xfId="0" applyNumberFormat="1" applyFont="1" applyBorder="1" applyAlignment="1">
      <alignment vertical="center"/>
    </xf>
    <xf numFmtId="9" fontId="13" fillId="0" borderId="5" xfId="1" applyFont="1" applyBorder="1" applyAlignment="1">
      <alignment vertical="center"/>
    </xf>
    <xf numFmtId="0" fontId="13" fillId="3" borderId="0" xfId="0" applyFont="1" applyFill="1" applyBorder="1" applyAlignment="1">
      <alignment horizontal="left" vertical="center" indent="1"/>
    </xf>
    <xf numFmtId="1" fontId="13" fillId="0" borderId="0" xfId="0" applyNumberFormat="1" applyFont="1" applyBorder="1" applyAlignment="1">
      <alignment vertical="center"/>
    </xf>
    <xf numFmtId="1" fontId="8" fillId="0" borderId="0" xfId="0" applyNumberFormat="1" applyFont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13" fillId="4" borderId="5" xfId="0" applyFont="1" applyFill="1" applyBorder="1" applyAlignment="1">
      <alignment horizontal="left" vertical="center" indent="1"/>
    </xf>
    <xf numFmtId="1" fontId="13" fillId="4" borderId="5" xfId="0" applyNumberFormat="1" applyFont="1" applyFill="1" applyBorder="1" applyAlignment="1">
      <alignment horizontal="center" vertical="center"/>
    </xf>
    <xf numFmtId="1" fontId="8" fillId="4" borderId="5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13" fillId="4" borderId="11" xfId="0" applyFont="1" applyFill="1" applyBorder="1" applyAlignment="1">
      <alignment horizontal="left" vertical="center" indent="1"/>
    </xf>
    <xf numFmtId="1" fontId="13" fillId="0" borderId="0" xfId="0" applyNumberFormat="1" applyFont="1"/>
    <xf numFmtId="10" fontId="8" fillId="3" borderId="11" xfId="0" applyNumberFormat="1" applyFont="1" applyFill="1" applyBorder="1" applyAlignment="1">
      <alignment vertical="center"/>
    </xf>
    <xf numFmtId="1" fontId="14" fillId="0" borderId="0" xfId="0" applyNumberFormat="1" applyFont="1" applyFill="1" applyBorder="1" applyAlignment="1">
      <alignment vertical="center"/>
    </xf>
    <xf numFmtId="0" fontId="13" fillId="4" borderId="13" xfId="0" applyFont="1" applyFill="1" applyBorder="1" applyAlignment="1">
      <alignment horizontal="left" vertical="center" indent="1"/>
    </xf>
    <xf numFmtId="1" fontId="13" fillId="0" borderId="13" xfId="0" applyNumberFormat="1" applyFont="1" applyBorder="1"/>
    <xf numFmtId="10" fontId="8" fillId="3" borderId="13" xfId="0" applyNumberFormat="1" applyFont="1" applyFill="1" applyBorder="1" applyAlignment="1">
      <alignment vertical="center"/>
    </xf>
    <xf numFmtId="0" fontId="13" fillId="0" borderId="0" xfId="0" applyFont="1" applyFill="1" applyBorder="1" applyAlignment="1">
      <alignment horizontal="left" vertical="center" indent="1"/>
    </xf>
    <xf numFmtId="10" fontId="8" fillId="3" borderId="0" xfId="0" applyNumberFormat="1" applyFont="1" applyFill="1" applyBorder="1" applyAlignment="1">
      <alignment vertical="center"/>
    </xf>
    <xf numFmtId="0" fontId="17" fillId="5" borderId="5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center" vertical="center"/>
    </xf>
    <xf numFmtId="0" fontId="0" fillId="5" borderId="10" xfId="0" applyFont="1" applyFill="1" applyBorder="1" applyAlignment="1">
      <alignment vertical="center"/>
    </xf>
    <xf numFmtId="0" fontId="13" fillId="0" borderId="12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3" fontId="15" fillId="0" borderId="11" xfId="0" applyNumberFormat="1" applyFont="1" applyBorder="1" applyAlignment="1">
      <alignment vertical="center"/>
    </xf>
    <xf numFmtId="0" fontId="13" fillId="5" borderId="10" xfId="0" applyFont="1" applyFill="1" applyBorder="1" applyAlignment="1">
      <alignment vertical="center"/>
    </xf>
    <xf numFmtId="3" fontId="15" fillId="0" borderId="12" xfId="0" applyNumberFormat="1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17" fillId="5" borderId="10" xfId="0" quotePrefix="1" applyFont="1" applyFill="1" applyBorder="1" applyAlignment="1">
      <alignment horizontal="left" vertical="center"/>
    </xf>
    <xf numFmtId="3" fontId="14" fillId="0" borderId="12" xfId="0" applyNumberFormat="1" applyFont="1" applyBorder="1" applyAlignment="1">
      <alignment vertical="center"/>
    </xf>
    <xf numFmtId="10" fontId="14" fillId="0" borderId="12" xfId="0" applyNumberFormat="1" applyFont="1" applyBorder="1" applyAlignment="1">
      <alignment vertical="center"/>
    </xf>
    <xf numFmtId="0" fontId="13" fillId="5" borderId="10" xfId="0" quotePrefix="1" applyFont="1" applyFill="1" applyBorder="1" applyAlignment="1">
      <alignment horizontal="left" vertical="center" indent="1"/>
    </xf>
    <xf numFmtId="3" fontId="8" fillId="0" borderId="13" xfId="0" applyNumberFormat="1" applyFont="1" applyBorder="1" applyAlignment="1">
      <alignment vertical="center"/>
    </xf>
    <xf numFmtId="0" fontId="13" fillId="5" borderId="10" xfId="0" applyFont="1" applyFill="1" applyBorder="1" applyAlignment="1">
      <alignment horizontal="left" vertical="center" indent="1"/>
    </xf>
    <xf numFmtId="0" fontId="0" fillId="3" borderId="0" xfId="0" applyFont="1" applyFill="1" applyBorder="1" applyAlignment="1">
      <alignment vertical="center"/>
    </xf>
    <xf numFmtId="3" fontId="18" fillId="3" borderId="0" xfId="0" applyNumberFormat="1" applyFont="1" applyFill="1" applyBorder="1" applyAlignment="1">
      <alignment vertical="center"/>
    </xf>
    <xf numFmtId="0" fontId="17" fillId="5" borderId="10" xfId="0" applyFont="1" applyFill="1" applyBorder="1" applyAlignment="1">
      <alignment vertical="center"/>
    </xf>
    <xf numFmtId="3" fontId="8" fillId="0" borderId="15" xfId="0" applyNumberFormat="1" applyFont="1" applyBorder="1" applyAlignment="1">
      <alignment vertical="center"/>
    </xf>
    <xf numFmtId="3" fontId="15" fillId="0" borderId="15" xfId="0" applyNumberFormat="1" applyFont="1" applyBorder="1" applyAlignment="1">
      <alignment vertical="center"/>
    </xf>
    <xf numFmtId="0" fontId="13" fillId="5" borderId="3" xfId="0" quotePrefix="1" applyFont="1" applyFill="1" applyBorder="1" applyAlignment="1">
      <alignment horizontal="left" vertical="center" indent="1"/>
    </xf>
    <xf numFmtId="3" fontId="8" fillId="0" borderId="2" xfId="0" applyNumberFormat="1" applyFont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1" fontId="8" fillId="0" borderId="0" xfId="0" applyNumberFormat="1" applyFont="1" applyFill="1" applyBorder="1" applyAlignment="1">
      <alignment vertical="center"/>
    </xf>
    <xf numFmtId="0" fontId="14" fillId="5" borderId="6" xfId="0" applyFont="1" applyFill="1" applyBorder="1" applyAlignment="1">
      <alignment vertical="center"/>
    </xf>
    <xf numFmtId="0" fontId="14" fillId="5" borderId="7" xfId="0" applyFont="1" applyFill="1" applyBorder="1" applyAlignment="1">
      <alignment vertical="center"/>
    </xf>
    <xf numFmtId="0" fontId="13" fillId="5" borderId="3" xfId="0" applyFont="1" applyFill="1" applyBorder="1" applyAlignment="1">
      <alignment vertical="center"/>
    </xf>
    <xf numFmtId="0" fontId="12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vertical="center"/>
    </xf>
    <xf numFmtId="0" fontId="17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13" fillId="5" borderId="11" xfId="0" applyFont="1" applyFill="1" applyBorder="1" applyAlignment="1">
      <alignment vertical="center"/>
    </xf>
    <xf numFmtId="1" fontId="13" fillId="0" borderId="5" xfId="0" applyNumberFormat="1" applyFont="1" applyBorder="1"/>
    <xf numFmtId="1" fontId="13" fillId="0" borderId="5" xfId="0" applyNumberFormat="1" applyFont="1" applyFill="1" applyBorder="1"/>
    <xf numFmtId="167" fontId="8" fillId="0" borderId="9" xfId="0" applyNumberFormat="1" applyFont="1" applyFill="1" applyBorder="1" applyAlignment="1">
      <alignment vertical="center"/>
    </xf>
    <xf numFmtId="0" fontId="13" fillId="5" borderId="12" xfId="0" applyFont="1" applyFill="1" applyBorder="1" applyAlignment="1">
      <alignment vertical="center"/>
    </xf>
    <xf numFmtId="167" fontId="8" fillId="0" borderId="15" xfId="0" applyNumberFormat="1" applyFont="1" applyFill="1" applyBorder="1" applyAlignment="1">
      <alignment vertical="center"/>
    </xf>
    <xf numFmtId="0" fontId="13" fillId="5" borderId="13" xfId="0" applyFont="1" applyFill="1" applyBorder="1" applyAlignment="1">
      <alignment vertical="center"/>
    </xf>
    <xf numFmtId="10" fontId="8" fillId="0" borderId="2" xfId="0" applyNumberFormat="1" applyFont="1" applyBorder="1" applyAlignment="1">
      <alignment vertical="center"/>
    </xf>
    <xf numFmtId="0" fontId="13" fillId="5" borderId="6" xfId="0" applyFont="1" applyFill="1" applyBorder="1" applyAlignment="1">
      <alignment vertical="center"/>
    </xf>
    <xf numFmtId="3" fontId="13" fillId="5" borderId="5" xfId="0" applyNumberFormat="1" applyFont="1" applyFill="1" applyBorder="1" applyAlignment="1">
      <alignment vertical="top"/>
    </xf>
    <xf numFmtId="0" fontId="0" fillId="0" borderId="5" xfId="0" applyFont="1" applyFill="1" applyBorder="1" applyAlignment="1">
      <alignment vertical="center"/>
    </xf>
    <xf numFmtId="0" fontId="0" fillId="0" borderId="5" xfId="0" applyFont="1" applyBorder="1" applyAlignment="1">
      <alignment vertical="center"/>
    </xf>
    <xf numFmtId="1" fontId="13" fillId="0" borderId="11" xfId="0" applyNumberFormat="1" applyFont="1" applyBorder="1"/>
    <xf numFmtId="3" fontId="13" fillId="0" borderId="15" xfId="0" applyNumberFormat="1" applyFont="1" applyBorder="1" applyAlignment="1">
      <alignment vertical="top"/>
    </xf>
    <xf numFmtId="3" fontId="13" fillId="3" borderId="11" xfId="0" applyNumberFormat="1" applyFont="1" applyFill="1" applyBorder="1" applyAlignment="1">
      <alignment vertical="top"/>
    </xf>
    <xf numFmtId="9" fontId="0" fillId="0" borderId="5" xfId="0" applyNumberFormat="1" applyFont="1" applyFill="1" applyBorder="1" applyAlignment="1">
      <alignment vertical="center"/>
    </xf>
    <xf numFmtId="1" fontId="13" fillId="0" borderId="12" xfId="0" applyNumberFormat="1" applyFont="1" applyBorder="1"/>
    <xf numFmtId="3" fontId="13" fillId="3" borderId="12" xfId="0" applyNumberFormat="1" applyFont="1" applyFill="1" applyBorder="1" applyAlignment="1">
      <alignment vertical="top"/>
    </xf>
    <xf numFmtId="3" fontId="13" fillId="0" borderId="2" xfId="0" applyNumberFormat="1" applyFont="1" applyBorder="1" applyAlignment="1">
      <alignment vertical="top"/>
    </xf>
    <xf numFmtId="3" fontId="13" fillId="3" borderId="13" xfId="0" applyNumberFormat="1" applyFont="1" applyFill="1" applyBorder="1" applyAlignment="1">
      <alignment vertical="top"/>
    </xf>
    <xf numFmtId="3" fontId="8" fillId="0" borderId="12" xfId="0" applyNumberFormat="1" applyFont="1" applyFill="1" applyBorder="1" applyAlignment="1">
      <alignment vertical="center"/>
    </xf>
    <xf numFmtId="10" fontId="8" fillId="0" borderId="12" xfId="0" applyNumberFormat="1" applyFont="1" applyFill="1" applyBorder="1" applyAlignment="1">
      <alignment vertical="center"/>
    </xf>
    <xf numFmtId="1" fontId="0" fillId="0" borderId="0" xfId="0" applyNumberFormat="1" applyFont="1" applyAlignment="1">
      <alignment vertical="center"/>
    </xf>
    <xf numFmtId="3" fontId="8" fillId="0" borderId="13" xfId="0" applyNumberFormat="1" applyFont="1" applyFill="1" applyBorder="1" applyAlignment="1">
      <alignment vertical="center"/>
    </xf>
    <xf numFmtId="10" fontId="8" fillId="0" borderId="13" xfId="0" applyNumberFormat="1" applyFont="1" applyFill="1" applyBorder="1" applyAlignment="1">
      <alignment vertical="center"/>
    </xf>
    <xf numFmtId="0" fontId="13" fillId="5" borderId="8" xfId="0" applyFont="1" applyFill="1" applyBorder="1" applyAlignment="1">
      <alignment vertical="center"/>
    </xf>
    <xf numFmtId="1" fontId="13" fillId="0" borderId="11" xfId="0" applyNumberFormat="1" applyFont="1" applyFill="1" applyBorder="1" applyAlignment="1">
      <alignment vertical="center"/>
    </xf>
    <xf numFmtId="1" fontId="13" fillId="0" borderId="8" xfId="0" applyNumberFormat="1" applyFont="1" applyBorder="1" applyAlignment="1">
      <alignment vertical="center"/>
    </xf>
    <xf numFmtId="9" fontId="13" fillId="0" borderId="11" xfId="0" applyNumberFormat="1" applyFont="1" applyBorder="1" applyAlignment="1">
      <alignment vertical="center"/>
    </xf>
    <xf numFmtId="1" fontId="13" fillId="0" borderId="12" xfId="0" applyNumberFormat="1" applyFont="1" applyFill="1" applyBorder="1" applyAlignment="1">
      <alignment vertical="center"/>
    </xf>
    <xf numFmtId="1" fontId="13" fillId="0" borderId="10" xfId="0" applyNumberFormat="1" applyFont="1" applyBorder="1" applyAlignment="1">
      <alignment vertical="center"/>
    </xf>
    <xf numFmtId="9" fontId="13" fillId="0" borderId="12" xfId="0" applyNumberFormat="1" applyFont="1" applyBorder="1" applyAlignment="1">
      <alignment vertical="center"/>
    </xf>
    <xf numFmtId="1" fontId="13" fillId="0" borderId="3" xfId="0" applyNumberFormat="1" applyFont="1" applyBorder="1" applyAlignment="1">
      <alignment vertical="center"/>
    </xf>
    <xf numFmtId="9" fontId="13" fillId="0" borderId="13" xfId="0" applyNumberFormat="1" applyFont="1" applyBorder="1" applyAlignment="1">
      <alignment vertical="center"/>
    </xf>
    <xf numFmtId="10" fontId="20" fillId="3" borderId="0" xfId="0" applyNumberFormat="1" applyFont="1" applyFill="1" applyAlignment="1">
      <alignment vertical="center"/>
    </xf>
    <xf numFmtId="3" fontId="8" fillId="0" borderId="0" xfId="0" applyNumberFormat="1" applyFont="1" applyFill="1" applyBorder="1" applyAlignment="1">
      <alignment vertical="center"/>
    </xf>
    <xf numFmtId="9" fontId="13" fillId="0" borderId="0" xfId="0" applyNumberFormat="1" applyFont="1" applyFill="1" applyBorder="1" applyAlignment="1">
      <alignment vertical="center"/>
    </xf>
    <xf numFmtId="3" fontId="13" fillId="0" borderId="0" xfId="0" applyNumberFormat="1" applyFont="1" applyFill="1" applyBorder="1" applyAlignment="1">
      <alignment vertical="center"/>
    </xf>
    <xf numFmtId="10" fontId="8" fillId="0" borderId="0" xfId="0" applyNumberFormat="1" applyFont="1" applyFill="1" applyBorder="1" applyAlignment="1">
      <alignment vertical="center"/>
    </xf>
    <xf numFmtId="3" fontId="15" fillId="0" borderId="0" xfId="0" applyNumberFormat="1" applyFont="1" applyFill="1" applyBorder="1" applyAlignment="1">
      <alignment vertical="center"/>
    </xf>
    <xf numFmtId="1" fontId="13" fillId="0" borderId="0" xfId="0" applyNumberFormat="1" applyFont="1" applyFill="1" applyBorder="1" applyAlignment="1">
      <alignment vertical="center"/>
    </xf>
    <xf numFmtId="9" fontId="13" fillId="0" borderId="0" xfId="0" applyNumberFormat="1" applyFont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7" fillId="5" borderId="6" xfId="0" applyFont="1" applyFill="1" applyBorder="1" applyAlignment="1">
      <alignment vertical="center"/>
    </xf>
    <xf numFmtId="1" fontId="13" fillId="5" borderId="14" xfId="0" applyNumberFormat="1" applyFont="1" applyFill="1" applyBorder="1" applyAlignment="1">
      <alignment vertical="center"/>
    </xf>
    <xf numFmtId="1" fontId="13" fillId="5" borderId="7" xfId="0" applyNumberFormat="1" applyFont="1" applyFill="1" applyBorder="1" applyAlignment="1">
      <alignment vertical="center"/>
    </xf>
    <xf numFmtId="1" fontId="8" fillId="5" borderId="9" xfId="0" applyNumberFormat="1" applyFont="1" applyFill="1" applyBorder="1" applyAlignment="1">
      <alignment vertical="center"/>
    </xf>
    <xf numFmtId="1" fontId="13" fillId="0" borderId="12" xfId="0" applyNumberFormat="1" applyFont="1" applyBorder="1" applyAlignment="1">
      <alignment vertical="center"/>
    </xf>
    <xf numFmtId="1" fontId="8" fillId="5" borderId="15" xfId="0" applyNumberFormat="1" applyFont="1" applyFill="1" applyBorder="1" applyAlignment="1">
      <alignment vertical="center"/>
    </xf>
    <xf numFmtId="1" fontId="8" fillId="5" borderId="2" xfId="0" applyNumberFormat="1" applyFont="1" applyFill="1" applyBorder="1" applyAlignment="1">
      <alignment vertical="center"/>
    </xf>
    <xf numFmtId="1" fontId="13" fillId="0" borderId="13" xfId="0" applyNumberFormat="1" applyFont="1" applyBorder="1" applyAlignment="1">
      <alignment vertical="center"/>
    </xf>
    <xf numFmtId="0" fontId="0" fillId="0" borderId="0" xfId="0" applyBorder="1" applyAlignment="1">
      <alignment horizontal="left" vertical="center"/>
    </xf>
    <xf numFmtId="1" fontId="8" fillId="4" borderId="5" xfId="0" applyNumberFormat="1" applyFont="1" applyFill="1" applyBorder="1" applyAlignment="1">
      <alignment vertical="center"/>
    </xf>
    <xf numFmtId="3" fontId="13" fillId="4" borderId="5" xfId="0" applyNumberFormat="1" applyFont="1" applyFill="1" applyBorder="1" applyAlignment="1">
      <alignment vertical="center"/>
    </xf>
    <xf numFmtId="1" fontId="13" fillId="5" borderId="15" xfId="0" applyNumberFormat="1" applyFont="1" applyFill="1" applyBorder="1" applyAlignment="1">
      <alignment vertical="center"/>
    </xf>
    <xf numFmtId="1" fontId="13" fillId="5" borderId="2" xfId="0" applyNumberFormat="1" applyFont="1" applyFill="1" applyBorder="1" applyAlignment="1">
      <alignment vertical="center"/>
    </xf>
    <xf numFmtId="1" fontId="17" fillId="5" borderId="14" xfId="0" applyNumberFormat="1" applyFont="1" applyFill="1" applyBorder="1" applyAlignment="1">
      <alignment vertical="center"/>
    </xf>
    <xf numFmtId="9" fontId="17" fillId="5" borderId="7" xfId="0" applyNumberFormat="1" applyFont="1" applyFill="1" applyBorder="1" applyAlignment="1">
      <alignment vertical="center"/>
    </xf>
    <xf numFmtId="1" fontId="13" fillId="5" borderId="4" xfId="0" applyNumberFormat="1" applyFont="1" applyFill="1" applyBorder="1" applyAlignment="1">
      <alignment vertical="center"/>
    </xf>
    <xf numFmtId="1" fontId="13" fillId="5" borderId="9" xfId="0" applyNumberFormat="1" applyFont="1" applyFill="1" applyBorder="1" applyAlignment="1">
      <alignment vertical="center"/>
    </xf>
    <xf numFmtId="1" fontId="13" fillId="5" borderId="0" xfId="0" applyNumberFormat="1" applyFont="1" applyFill="1" applyBorder="1" applyAlignment="1">
      <alignment vertical="center"/>
    </xf>
    <xf numFmtId="1" fontId="13" fillId="5" borderId="1" xfId="0" applyNumberFormat="1" applyFont="1" applyFill="1" applyBorder="1" applyAlignment="1">
      <alignment vertical="center"/>
    </xf>
    <xf numFmtId="0" fontId="12" fillId="2" borderId="0" xfId="0" applyFont="1" applyFill="1" applyBorder="1" applyAlignment="1">
      <alignment horizontal="left" vertical="top"/>
    </xf>
    <xf numFmtId="0" fontId="13" fillId="0" borderId="0" xfId="0" applyFont="1" applyFill="1" applyBorder="1" applyAlignment="1">
      <alignment horizontal="center" vertical="center" textRotation="90" wrapText="1"/>
    </xf>
    <xf numFmtId="0" fontId="17" fillId="5" borderId="14" xfId="0" applyFont="1" applyFill="1" applyBorder="1" applyAlignment="1">
      <alignment vertical="center"/>
    </xf>
    <xf numFmtId="0" fontId="17" fillId="5" borderId="7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center" vertical="center"/>
    </xf>
    <xf numFmtId="3" fontId="15" fillId="0" borderId="6" xfId="0" applyNumberFormat="1" applyFont="1" applyBorder="1" applyAlignment="1">
      <alignment horizontal="center" vertical="center"/>
    </xf>
    <xf numFmtId="3" fontId="8" fillId="0" borderId="5" xfId="0" applyNumberFormat="1" applyFont="1" applyBorder="1" applyAlignment="1">
      <alignment vertical="center"/>
    </xf>
    <xf numFmtId="9" fontId="8" fillId="0" borderId="5" xfId="1" applyNumberFormat="1" applyFont="1" applyBorder="1" applyAlignment="1">
      <alignment vertical="center"/>
    </xf>
    <xf numFmtId="9" fontId="20" fillId="0" borderId="0" xfId="0" applyNumberFormat="1" applyFont="1" applyAlignment="1">
      <alignment vertical="center"/>
    </xf>
    <xf numFmtId="0" fontId="13" fillId="0" borderId="0" xfId="0" applyFont="1" applyFill="1" applyBorder="1" applyAlignment="1">
      <alignment horizontal="left" vertical="top" wrapText="1"/>
    </xf>
    <xf numFmtId="1" fontId="8" fillId="0" borderId="0" xfId="0" applyNumberFormat="1" applyFont="1" applyFill="1" applyBorder="1" applyAlignment="1">
      <alignment horizontal="center" vertical="top"/>
    </xf>
    <xf numFmtId="9" fontId="8" fillId="0" borderId="0" xfId="1" applyFont="1" applyBorder="1" applyAlignment="1">
      <alignment vertical="center"/>
    </xf>
    <xf numFmtId="0" fontId="24" fillId="0" borderId="5" xfId="0" applyFont="1" applyFill="1" applyBorder="1" applyAlignment="1">
      <alignment wrapText="1"/>
    </xf>
    <xf numFmtId="0" fontId="0" fillId="5" borderId="5" xfId="0" applyFont="1" applyFill="1" applyBorder="1" applyAlignment="1">
      <alignment vertical="center"/>
    </xf>
    <xf numFmtId="3" fontId="13" fillId="0" borderId="11" xfId="0" applyNumberFormat="1" applyFont="1" applyFill="1" applyBorder="1" applyAlignment="1">
      <alignment vertical="center"/>
    </xf>
    <xf numFmtId="3" fontId="13" fillId="0" borderId="12" xfId="0" applyNumberFormat="1" applyFont="1" applyFill="1" applyBorder="1" applyAlignment="1">
      <alignment vertical="center"/>
    </xf>
    <xf numFmtId="3" fontId="13" fillId="0" borderId="13" xfId="0" applyNumberFormat="1" applyFont="1" applyFill="1" applyBorder="1" applyAlignment="1">
      <alignment vertical="center"/>
    </xf>
    <xf numFmtId="0" fontId="12" fillId="0" borderId="0" xfId="0" applyFont="1" applyFill="1" applyAlignment="1">
      <alignment horizontal="left" vertical="top"/>
    </xf>
    <xf numFmtId="0" fontId="17" fillId="5" borderId="6" xfId="0" applyFont="1" applyFill="1" applyBorder="1" applyAlignment="1">
      <alignment horizontal="left" vertical="top"/>
    </xf>
    <xf numFmtId="0" fontId="17" fillId="5" borderId="14" xfId="0" applyFont="1" applyFill="1" applyBorder="1" applyAlignment="1">
      <alignment horizontal="left" vertical="top"/>
    </xf>
    <xf numFmtId="0" fontId="17" fillId="5" borderId="7" xfId="0" applyFont="1" applyFill="1" applyBorder="1" applyAlignment="1">
      <alignment horizontal="left" vertical="top"/>
    </xf>
    <xf numFmtId="9" fontId="8" fillId="0" borderId="9" xfId="0" applyNumberFormat="1" applyFont="1" applyBorder="1" applyAlignment="1">
      <alignment vertical="center"/>
    </xf>
    <xf numFmtId="0" fontId="0" fillId="5" borderId="4" xfId="0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3" fontId="13" fillId="3" borderId="11" xfId="0" applyNumberFormat="1" applyFont="1" applyFill="1" applyBorder="1" applyAlignment="1">
      <alignment vertical="center"/>
    </xf>
    <xf numFmtId="9" fontId="8" fillId="0" borderId="11" xfId="0" applyNumberFormat="1" applyFont="1" applyFill="1" applyBorder="1" applyAlignment="1">
      <alignment vertical="center"/>
    </xf>
    <xf numFmtId="9" fontId="8" fillId="0" borderId="15" xfId="0" applyNumberFormat="1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0" fillId="5" borderId="15" xfId="0" applyFont="1" applyFill="1" applyBorder="1" applyAlignment="1">
      <alignment vertical="center"/>
    </xf>
    <xf numFmtId="3" fontId="13" fillId="3" borderId="12" xfId="0" applyNumberFormat="1" applyFont="1" applyFill="1" applyBorder="1" applyAlignment="1">
      <alignment vertical="center"/>
    </xf>
    <xf numFmtId="9" fontId="8" fillId="0" borderId="12" xfId="0" applyNumberFormat="1" applyFont="1" applyFill="1" applyBorder="1" applyAlignment="1">
      <alignment vertical="center"/>
    </xf>
    <xf numFmtId="3" fontId="15" fillId="0" borderId="5" xfId="0" applyNumberFormat="1" applyFont="1" applyBorder="1" applyAlignment="1">
      <alignment vertical="center"/>
    </xf>
    <xf numFmtId="10" fontId="8" fillId="0" borderId="7" xfId="0" applyNumberFormat="1" applyFont="1" applyBorder="1" applyAlignment="1">
      <alignment vertical="center"/>
    </xf>
    <xf numFmtId="0" fontId="13" fillId="5" borderId="3" xfId="0" applyFont="1" applyFill="1" applyBorder="1" applyAlignment="1">
      <alignment horizontal="left" vertical="center" indent="1"/>
    </xf>
    <xf numFmtId="0" fontId="0" fillId="5" borderId="1" xfId="0" applyFont="1" applyFill="1" applyBorder="1" applyAlignment="1">
      <alignment vertical="center"/>
    </xf>
    <xf numFmtId="0" fontId="0" fillId="5" borderId="2" xfId="0" applyFont="1" applyFill="1" applyBorder="1" applyAlignment="1">
      <alignment vertical="center"/>
    </xf>
    <xf numFmtId="3" fontId="13" fillId="3" borderId="13" xfId="0" applyNumberFormat="1" applyFont="1" applyFill="1" applyBorder="1" applyAlignment="1">
      <alignment vertical="center"/>
    </xf>
    <xf numFmtId="167" fontId="8" fillId="0" borderId="13" xfId="0" applyNumberFormat="1" applyFont="1" applyFill="1" applyBorder="1" applyAlignment="1">
      <alignment vertical="center"/>
    </xf>
    <xf numFmtId="9" fontId="3" fillId="0" borderId="0" xfId="0" applyNumberFormat="1" applyFont="1" applyFill="1" applyAlignment="1">
      <alignment vertical="center"/>
    </xf>
    <xf numFmtId="9" fontId="8" fillId="0" borderId="12" xfId="0" applyNumberFormat="1" applyFont="1" applyBorder="1" applyAlignment="1">
      <alignment vertical="center"/>
    </xf>
    <xf numFmtId="0" fontId="13" fillId="5" borderId="5" xfId="0" applyFont="1" applyFill="1" applyBorder="1" applyAlignment="1">
      <alignment vertical="center"/>
    </xf>
    <xf numFmtId="0" fontId="13" fillId="0" borderId="5" xfId="0" applyFont="1" applyFill="1" applyBorder="1" applyAlignment="1">
      <alignment vertical="center"/>
    </xf>
    <xf numFmtId="1" fontId="0" fillId="0" borderId="0" xfId="0" applyNumberFormat="1"/>
    <xf numFmtId="9" fontId="8" fillId="0" borderId="5" xfId="0" applyNumberFormat="1" applyFont="1" applyFill="1" applyBorder="1" applyAlignment="1">
      <alignment vertical="center"/>
    </xf>
    <xf numFmtId="1" fontId="13" fillId="0" borderId="5" xfId="0" applyNumberFormat="1" applyFont="1" applyFill="1" applyBorder="1" applyAlignment="1">
      <alignment vertical="center"/>
    </xf>
    <xf numFmtId="10" fontId="8" fillId="0" borderId="9" xfId="0" applyNumberFormat="1" applyFont="1" applyBorder="1" applyAlignment="1">
      <alignment vertical="center"/>
    </xf>
    <xf numFmtId="0" fontId="13" fillId="5" borderId="0" xfId="0" applyFont="1" applyFill="1" applyBorder="1" applyAlignment="1">
      <alignment vertical="center"/>
    </xf>
    <xf numFmtId="0" fontId="8" fillId="5" borderId="0" xfId="0" applyFont="1" applyFill="1" applyBorder="1" applyAlignment="1">
      <alignment vertical="center"/>
    </xf>
    <xf numFmtId="10" fontId="8" fillId="0" borderId="15" xfId="0" applyNumberFormat="1" applyFont="1" applyBorder="1" applyAlignment="1">
      <alignment vertical="center"/>
    </xf>
    <xf numFmtId="0" fontId="13" fillId="5" borderId="1" xfId="0" applyFont="1" applyFill="1" applyBorder="1" applyAlignment="1">
      <alignment vertical="center"/>
    </xf>
    <xf numFmtId="0" fontId="8" fillId="5" borderId="1" xfId="0" applyFont="1" applyFill="1" applyBorder="1" applyAlignment="1">
      <alignment vertical="center"/>
    </xf>
    <xf numFmtId="0" fontId="8" fillId="3" borderId="0" xfId="0" applyFont="1" applyFill="1" applyBorder="1" applyAlignment="1">
      <alignment vertical="center"/>
    </xf>
    <xf numFmtId="0" fontId="0" fillId="5" borderId="14" xfId="0" applyFont="1" applyFill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10" fontId="8" fillId="0" borderId="9" xfId="0" applyNumberFormat="1" applyFont="1" applyFill="1" applyBorder="1" applyAlignment="1">
      <alignment vertical="center"/>
    </xf>
    <xf numFmtId="10" fontId="8" fillId="0" borderId="15" xfId="0" applyNumberFormat="1" applyFont="1" applyFill="1" applyBorder="1" applyAlignment="1">
      <alignment vertical="center"/>
    </xf>
    <xf numFmtId="1" fontId="0" fillId="0" borderId="0" xfId="0" applyNumberFormat="1" applyFont="1" applyBorder="1" applyAlignment="1">
      <alignment vertical="center"/>
    </xf>
    <xf numFmtId="10" fontId="8" fillId="0" borderId="2" xfId="0" applyNumberFormat="1" applyFont="1" applyFill="1" applyBorder="1" applyAlignment="1">
      <alignment vertical="center"/>
    </xf>
    <xf numFmtId="0" fontId="26" fillId="5" borderId="10" xfId="0" applyFont="1" applyFill="1" applyBorder="1" applyAlignment="1">
      <alignment vertical="center"/>
    </xf>
    <xf numFmtId="0" fontId="25" fillId="5" borderId="0" xfId="0" applyFont="1" applyFill="1" applyBorder="1" applyAlignment="1">
      <alignment vertical="center"/>
    </xf>
    <xf numFmtId="3" fontId="27" fillId="3" borderId="11" xfId="0" applyNumberFormat="1" applyFont="1" applyFill="1" applyBorder="1" applyAlignment="1">
      <alignment vertical="center"/>
    </xf>
    <xf numFmtId="10" fontId="26" fillId="0" borderId="15" xfId="0" applyNumberFormat="1" applyFont="1" applyBorder="1" applyAlignment="1">
      <alignment vertical="center"/>
    </xf>
    <xf numFmtId="3" fontId="29" fillId="3" borderId="12" xfId="0" applyNumberFormat="1" applyFont="1" applyFill="1" applyBorder="1" applyAlignment="1">
      <alignment vertical="center"/>
    </xf>
    <xf numFmtId="3" fontId="30" fillId="0" borderId="5" xfId="0" applyNumberFormat="1" applyFont="1" applyBorder="1" applyAlignment="1">
      <alignment horizontal="center" vertical="center"/>
    </xf>
    <xf numFmtId="10" fontId="26" fillId="0" borderId="7" xfId="0" applyNumberFormat="1" applyFont="1" applyBorder="1" applyAlignment="1">
      <alignment vertical="center"/>
    </xf>
    <xf numFmtId="3" fontId="8" fillId="0" borderId="0" xfId="0" applyNumberFormat="1" applyFont="1" applyAlignment="1">
      <alignment horizontal="left" vertical="center"/>
    </xf>
    <xf numFmtId="0" fontId="8" fillId="0" borderId="16" xfId="0" applyNumberFormat="1" applyFont="1" applyBorder="1"/>
    <xf numFmtId="0" fontId="8" fillId="0" borderId="17" xfId="0" applyNumberFormat="1" applyFont="1" applyBorder="1"/>
    <xf numFmtId="0" fontId="13" fillId="0" borderId="16" xfId="0" applyNumberFormat="1" applyFont="1" applyBorder="1"/>
    <xf numFmtId="0" fontId="0" fillId="0" borderId="11" xfId="0" applyFont="1" applyBorder="1" applyAlignment="1">
      <alignment vertical="center"/>
    </xf>
    <xf numFmtId="1" fontId="13" fillId="0" borderId="16" xfId="0" applyNumberFormat="1" applyFont="1" applyBorder="1"/>
    <xf numFmtId="0" fontId="13" fillId="0" borderId="17" xfId="0" applyNumberFormat="1" applyFont="1" applyBorder="1"/>
    <xf numFmtId="0" fontId="0" fillId="0" borderId="5" xfId="0" applyNumberFormat="1" applyBorder="1"/>
    <xf numFmtId="0" fontId="17" fillId="0" borderId="0" xfId="0" applyFont="1" applyFill="1" applyAlignment="1">
      <alignment vertical="center"/>
    </xf>
    <xf numFmtId="0" fontId="0" fillId="8" borderId="0" xfId="0" applyFont="1" applyFill="1" applyAlignment="1">
      <alignment vertical="center"/>
    </xf>
    <xf numFmtId="0" fontId="4" fillId="0" borderId="0" xfId="0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horizontal="right" vertical="center" wrapText="1" indent="1"/>
    </xf>
    <xf numFmtId="0" fontId="6" fillId="0" borderId="0" xfId="0" applyFont="1" applyFill="1" applyBorder="1" applyAlignment="1">
      <alignment horizontal="right" vertical="center" indent="1"/>
    </xf>
    <xf numFmtId="0" fontId="5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center" vertical="center"/>
    </xf>
    <xf numFmtId="165" fontId="7" fillId="2" borderId="1" xfId="0" applyNumberFormat="1" applyFont="1" applyFill="1" applyBorder="1" applyAlignment="1">
      <alignment vertical="center"/>
    </xf>
    <xf numFmtId="1" fontId="7" fillId="2" borderId="1" xfId="0" applyNumberFormat="1" applyFont="1" applyFill="1" applyBorder="1" applyAlignment="1">
      <alignment vertical="center"/>
    </xf>
    <xf numFmtId="0" fontId="7" fillId="0" borderId="1" xfId="0" applyFont="1" applyFill="1" applyBorder="1" applyAlignment="1">
      <alignment horizontal="left" vertical="center"/>
    </xf>
    <xf numFmtId="10" fontId="7" fillId="2" borderId="1" xfId="1" applyNumberFormat="1" applyFont="1" applyFill="1" applyBorder="1" applyAlignment="1">
      <alignment horizontal="center" vertical="center"/>
    </xf>
    <xf numFmtId="166" fontId="7" fillId="2" borderId="1" xfId="0" applyNumberFormat="1" applyFont="1" applyFill="1" applyBorder="1" applyAlignment="1">
      <alignment horizontal="center" vertical="center"/>
    </xf>
    <xf numFmtId="9" fontId="7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vertical="center"/>
    </xf>
    <xf numFmtId="10" fontId="7" fillId="2" borderId="1" xfId="0" applyNumberFormat="1" applyFont="1" applyFill="1" applyBorder="1" applyAlignment="1">
      <alignment vertical="center"/>
    </xf>
    <xf numFmtId="164" fontId="7" fillId="2" borderId="1" xfId="0" applyNumberFormat="1" applyFont="1" applyFill="1" applyBorder="1" applyAlignment="1">
      <alignment horizontal="center" vertical="center"/>
    </xf>
    <xf numFmtId="164" fontId="7" fillId="2" borderId="2" xfId="0" applyNumberFormat="1" applyFont="1" applyFill="1" applyBorder="1" applyAlignment="1">
      <alignment horizontal="center" vertical="center"/>
    </xf>
    <xf numFmtId="164" fontId="7" fillId="2" borderId="3" xfId="0" applyNumberFormat="1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10" fontId="7" fillId="2" borderId="1" xfId="0" applyNumberFormat="1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vertical="center"/>
    </xf>
    <xf numFmtId="0" fontId="8" fillId="4" borderId="6" xfId="0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2" fontId="7" fillId="0" borderId="0" xfId="0" applyNumberFormat="1" applyFont="1" applyFill="1" applyBorder="1" applyAlignment="1">
      <alignment horizontal="center" vertical="center"/>
    </xf>
    <xf numFmtId="1" fontId="7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0" fontId="7" fillId="0" borderId="0" xfId="0" applyNumberFormat="1" applyFont="1" applyFill="1" applyBorder="1" applyAlignment="1">
      <alignment horizontal="right" vertical="center"/>
    </xf>
    <xf numFmtId="0" fontId="13" fillId="5" borderId="1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horizontal="left" vertical="center"/>
    </xf>
    <xf numFmtId="0" fontId="13" fillId="5" borderId="3" xfId="0" applyFont="1" applyFill="1" applyBorder="1" applyAlignment="1">
      <alignment horizontal="left" vertical="center"/>
    </xf>
    <xf numFmtId="0" fontId="0" fillId="5" borderId="1" xfId="0" applyFont="1" applyFill="1" applyBorder="1" applyAlignment="1">
      <alignment horizontal="left" vertical="center"/>
    </xf>
    <xf numFmtId="0" fontId="19" fillId="5" borderId="6" xfId="0" applyFont="1" applyFill="1" applyBorder="1" applyAlignment="1">
      <alignment horizontal="left" vertical="center" wrapText="1"/>
    </xf>
    <xf numFmtId="0" fontId="19" fillId="5" borderId="14" xfId="0" applyFont="1" applyFill="1" applyBorder="1" applyAlignment="1">
      <alignment horizontal="left" vertical="center" wrapText="1"/>
    </xf>
    <xf numFmtId="0" fontId="19" fillId="5" borderId="7" xfId="0" applyFont="1" applyFill="1" applyBorder="1" applyAlignment="1">
      <alignment horizontal="left" vertical="center" wrapText="1"/>
    </xf>
    <xf numFmtId="0" fontId="13" fillId="5" borderId="10" xfId="0" applyFont="1" applyFill="1" applyBorder="1" applyAlignment="1">
      <alignment vertical="center" wrapText="1"/>
    </xf>
    <xf numFmtId="0" fontId="13" fillId="5" borderId="0" xfId="0" applyFont="1" applyFill="1" applyBorder="1" applyAlignment="1">
      <alignment vertical="center" wrapText="1"/>
    </xf>
    <xf numFmtId="0" fontId="13" fillId="5" borderId="5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left" vertical="center" wrapText="1"/>
    </xf>
    <xf numFmtId="0" fontId="14" fillId="5" borderId="14" xfId="0" applyFont="1" applyFill="1" applyBorder="1" applyAlignment="1">
      <alignment horizontal="left" vertical="center" wrapText="1"/>
    </xf>
    <xf numFmtId="0" fontId="14" fillId="5" borderId="7" xfId="0" applyFont="1" applyFill="1" applyBorder="1" applyAlignment="1">
      <alignment horizontal="left" vertical="center" wrapText="1"/>
    </xf>
    <xf numFmtId="0" fontId="13" fillId="5" borderId="10" xfId="0" applyFont="1" applyFill="1" applyBorder="1" applyAlignment="1">
      <alignment vertical="center"/>
    </xf>
    <xf numFmtId="0" fontId="13" fillId="5" borderId="0" xfId="0" applyFont="1" applyFill="1" applyBorder="1" applyAlignment="1">
      <alignment vertical="center"/>
    </xf>
    <xf numFmtId="0" fontId="13" fillId="5" borderId="0" xfId="0" applyFont="1" applyFill="1" applyBorder="1" applyAlignment="1">
      <alignment horizontal="left" vertical="center"/>
    </xf>
    <xf numFmtId="0" fontId="15" fillId="5" borderId="9" xfId="0" applyFont="1" applyFill="1" applyBorder="1" applyAlignment="1">
      <alignment horizontal="center" vertical="center" textRotation="90" wrapText="1"/>
    </xf>
    <xf numFmtId="0" fontId="15" fillId="5" borderId="15" xfId="0" applyFont="1" applyFill="1" applyBorder="1" applyAlignment="1">
      <alignment horizontal="center" vertical="center" textRotation="90" wrapText="1"/>
    </xf>
    <xf numFmtId="0" fontId="15" fillId="5" borderId="11" xfId="0" applyFont="1" applyFill="1" applyBorder="1" applyAlignment="1">
      <alignment horizontal="center" vertical="center" textRotation="90"/>
    </xf>
    <xf numFmtId="0" fontId="15" fillId="5" borderId="12" xfId="0" applyFont="1" applyFill="1" applyBorder="1" applyAlignment="1">
      <alignment horizontal="center" vertical="center" textRotation="90"/>
    </xf>
    <xf numFmtId="0" fontId="17" fillId="5" borderId="6" xfId="0" applyFont="1" applyFill="1" applyBorder="1" applyAlignment="1">
      <alignment vertical="center" wrapText="1"/>
    </xf>
    <xf numFmtId="0" fontId="17" fillId="5" borderId="14" xfId="0" applyFont="1" applyFill="1" applyBorder="1" applyAlignment="1">
      <alignment vertical="center" wrapText="1"/>
    </xf>
    <xf numFmtId="0" fontId="17" fillId="5" borderId="7" xfId="0" applyFont="1" applyFill="1" applyBorder="1" applyAlignment="1">
      <alignment vertical="center" wrapText="1"/>
    </xf>
    <xf numFmtId="0" fontId="17" fillId="5" borderId="8" xfId="0" applyFont="1" applyFill="1" applyBorder="1" applyAlignment="1">
      <alignment vertical="center" wrapText="1"/>
    </xf>
    <xf numFmtId="0" fontId="17" fillId="5" borderId="10" xfId="0" applyFont="1" applyFill="1" applyBorder="1" applyAlignment="1">
      <alignment vertical="center"/>
    </xf>
    <xf numFmtId="0" fontId="8" fillId="5" borderId="11" xfId="0" applyFont="1" applyFill="1" applyBorder="1" applyAlignment="1">
      <alignment horizontal="center" vertical="center" textRotation="43"/>
    </xf>
    <xf numFmtId="0" fontId="8" fillId="5" borderId="12" xfId="0" applyFont="1" applyFill="1" applyBorder="1" applyAlignment="1">
      <alignment horizontal="center" vertical="center" textRotation="43"/>
    </xf>
    <xf numFmtId="0" fontId="13" fillId="5" borderId="3" xfId="0" applyFont="1" applyFill="1" applyBorder="1" applyAlignment="1">
      <alignment vertical="center" wrapText="1"/>
    </xf>
    <xf numFmtId="0" fontId="13" fillId="5" borderId="1" xfId="0" applyFont="1" applyFill="1" applyBorder="1" applyAlignment="1">
      <alignment vertical="center" wrapText="1"/>
    </xf>
    <xf numFmtId="0" fontId="17" fillId="5" borderId="11" xfId="0" applyFont="1" applyFill="1" applyBorder="1" applyAlignment="1">
      <alignment horizontal="center" vertical="center"/>
    </xf>
    <xf numFmtId="0" fontId="17" fillId="5" borderId="13" xfId="0" applyFont="1" applyFill="1" applyBorder="1" applyAlignment="1">
      <alignment horizontal="center" vertical="center"/>
    </xf>
    <xf numFmtId="0" fontId="8" fillId="5" borderId="8" xfId="0" applyFont="1" applyFill="1" applyBorder="1" applyAlignment="1">
      <alignment horizontal="center" vertical="center" textRotation="50"/>
    </xf>
    <xf numFmtId="0" fontId="8" fillId="5" borderId="9" xfId="0" applyFont="1" applyFill="1" applyBorder="1" applyAlignment="1">
      <alignment horizontal="center" vertical="center" textRotation="50"/>
    </xf>
    <xf numFmtId="0" fontId="8" fillId="5" borderId="3" xfId="0" applyFont="1" applyFill="1" applyBorder="1" applyAlignment="1">
      <alignment horizontal="center" vertical="center" textRotation="50"/>
    </xf>
    <xf numFmtId="0" fontId="8" fillId="5" borderId="2" xfId="0" applyFont="1" applyFill="1" applyBorder="1" applyAlignment="1">
      <alignment horizontal="center" vertical="center" textRotation="50"/>
    </xf>
    <xf numFmtId="0" fontId="8" fillId="5" borderId="11" xfId="0" applyFont="1" applyFill="1" applyBorder="1" applyAlignment="1">
      <alignment horizontal="center" vertical="center"/>
    </xf>
    <xf numFmtId="0" fontId="8" fillId="5" borderId="13" xfId="0" applyFont="1" applyFill="1" applyBorder="1" applyAlignment="1">
      <alignment horizontal="center" vertical="center"/>
    </xf>
    <xf numFmtId="0" fontId="17" fillId="5" borderId="8" xfId="0" applyFont="1" applyFill="1" applyBorder="1" applyAlignment="1">
      <alignment horizontal="left" vertical="center" wrapText="1"/>
    </xf>
    <xf numFmtId="0" fontId="17" fillId="5" borderId="3" xfId="0" applyFont="1" applyFill="1" applyBorder="1" applyAlignment="1">
      <alignment horizontal="left" vertical="center" wrapText="1"/>
    </xf>
    <xf numFmtId="0" fontId="15" fillId="5" borderId="11" xfId="0" applyFont="1" applyFill="1" applyBorder="1" applyAlignment="1">
      <alignment horizontal="center" vertical="center" textRotation="90" wrapText="1"/>
    </xf>
    <xf numFmtId="0" fontId="15" fillId="5" borderId="13" xfId="0" applyFont="1" applyFill="1" applyBorder="1" applyAlignment="1">
      <alignment horizontal="center" vertical="center" textRotation="90" wrapText="1"/>
    </xf>
    <xf numFmtId="0" fontId="15" fillId="5" borderId="2" xfId="0" applyFont="1" applyFill="1" applyBorder="1" applyAlignment="1">
      <alignment horizontal="center" vertical="center" textRotation="90" wrapText="1"/>
    </xf>
    <xf numFmtId="0" fontId="15" fillId="5" borderId="12" xfId="0" applyFont="1" applyFill="1" applyBorder="1" applyAlignment="1">
      <alignment horizontal="center" vertical="center" textRotation="90" wrapText="1"/>
    </xf>
    <xf numFmtId="0" fontId="8" fillId="0" borderId="0" xfId="0" applyFont="1" applyFill="1" applyBorder="1" applyAlignment="1">
      <alignment horizontal="center" vertical="center" textRotation="48"/>
    </xf>
    <xf numFmtId="0" fontId="0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center"/>
    </xf>
    <xf numFmtId="0" fontId="13" fillId="5" borderId="8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17" fillId="0" borderId="0" xfId="0" applyFont="1" applyFill="1" applyBorder="1" applyAlignment="1">
      <alignment vertical="center" wrapText="1"/>
    </xf>
    <xf numFmtId="0" fontId="17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 textRotation="43"/>
    </xf>
    <xf numFmtId="0" fontId="17" fillId="0" borderId="0" xfId="0" applyFont="1" applyFill="1" applyBorder="1" applyAlignment="1">
      <alignment horizontal="left" vertical="center" wrapText="1"/>
    </xf>
    <xf numFmtId="0" fontId="0" fillId="0" borderId="6" xfId="0" applyFont="1" applyBorder="1" applyAlignment="1">
      <alignment horizontal="left" vertical="center"/>
    </xf>
    <xf numFmtId="0" fontId="0" fillId="0" borderId="7" xfId="0" applyFont="1" applyBorder="1" applyAlignment="1">
      <alignment horizontal="left" vertical="center"/>
    </xf>
    <xf numFmtId="0" fontId="17" fillId="4" borderId="6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left" vertical="center"/>
    </xf>
    <xf numFmtId="0" fontId="0" fillId="0" borderId="14" xfId="0" applyFont="1" applyBorder="1" applyAlignment="1">
      <alignment horizontal="left" vertical="center"/>
    </xf>
    <xf numFmtId="0" fontId="17" fillId="5" borderId="6" xfId="0" applyFont="1" applyFill="1" applyBorder="1" applyAlignment="1">
      <alignment horizontal="left" vertical="center"/>
    </xf>
    <xf numFmtId="0" fontId="17" fillId="5" borderId="14" xfId="0" applyFont="1" applyFill="1" applyBorder="1" applyAlignment="1">
      <alignment horizontal="left" vertical="center"/>
    </xf>
    <xf numFmtId="0" fontId="17" fillId="5" borderId="7" xfId="0" applyFont="1" applyFill="1" applyBorder="1" applyAlignment="1">
      <alignment horizontal="left" vertical="center"/>
    </xf>
    <xf numFmtId="0" fontId="23" fillId="5" borderId="8" xfId="0" applyFont="1" applyFill="1" applyBorder="1" applyAlignment="1">
      <alignment horizontal="left" vertical="top" wrapText="1"/>
    </xf>
    <xf numFmtId="0" fontId="23" fillId="5" borderId="4" xfId="0" applyFont="1" applyFill="1" applyBorder="1" applyAlignment="1">
      <alignment horizontal="left" vertical="top" wrapText="1"/>
    </xf>
    <xf numFmtId="0" fontId="23" fillId="5" borderId="9" xfId="0" applyFont="1" applyFill="1" applyBorder="1" applyAlignment="1">
      <alignment horizontal="left" vertical="top" wrapText="1"/>
    </xf>
    <xf numFmtId="0" fontId="17" fillId="0" borderId="0" xfId="0" applyFont="1" applyFill="1" applyBorder="1" applyAlignment="1">
      <alignment horizontal="left" vertical="center"/>
    </xf>
    <xf numFmtId="0" fontId="17" fillId="0" borderId="6" xfId="0" applyFont="1" applyFill="1" applyBorder="1" applyAlignment="1">
      <alignment horizontal="left" vertical="center" wrapText="1"/>
    </xf>
    <xf numFmtId="0" fontId="17" fillId="0" borderId="14" xfId="0" applyFont="1" applyFill="1" applyBorder="1" applyAlignment="1">
      <alignment horizontal="left" vertical="center" wrapText="1"/>
    </xf>
    <xf numFmtId="0" fontId="17" fillId="0" borderId="7" xfId="0" applyFont="1" applyFill="1" applyBorder="1" applyAlignment="1">
      <alignment horizontal="left" vertical="center" wrapText="1"/>
    </xf>
    <xf numFmtId="0" fontId="22" fillId="5" borderId="8" xfId="0" applyFont="1" applyFill="1" applyBorder="1" applyAlignment="1">
      <alignment horizontal="left" vertical="center" wrapText="1"/>
    </xf>
    <xf numFmtId="0" fontId="22" fillId="5" borderId="4" xfId="0" applyFont="1" applyFill="1" applyBorder="1" applyAlignment="1">
      <alignment horizontal="left" vertical="center" wrapText="1"/>
    </xf>
    <xf numFmtId="0" fontId="22" fillId="5" borderId="9" xfId="0" applyFont="1" applyFill="1" applyBorder="1" applyAlignment="1">
      <alignment horizontal="left" vertical="center" wrapText="1"/>
    </xf>
    <xf numFmtId="0" fontId="23" fillId="5" borderId="3" xfId="0" applyFont="1" applyFill="1" applyBorder="1" applyAlignment="1">
      <alignment horizontal="left" vertical="center" wrapText="1"/>
    </xf>
    <xf numFmtId="0" fontId="23" fillId="5" borderId="1" xfId="0" applyFont="1" applyFill="1" applyBorder="1" applyAlignment="1">
      <alignment horizontal="left" vertical="center" wrapText="1"/>
    </xf>
    <xf numFmtId="0" fontId="23" fillId="5" borderId="2" xfId="0" applyFont="1" applyFill="1" applyBorder="1" applyAlignment="1">
      <alignment horizontal="left" vertical="center" wrapText="1"/>
    </xf>
    <xf numFmtId="0" fontId="17" fillId="5" borderId="12" xfId="0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center" vertical="center" textRotation="90" wrapText="1"/>
    </xf>
    <xf numFmtId="0" fontId="8" fillId="5" borderId="12" xfId="0" applyFont="1" applyFill="1" applyBorder="1" applyAlignment="1">
      <alignment horizontal="center" vertical="center" textRotation="90" wrapText="1"/>
    </xf>
    <xf numFmtId="0" fontId="8" fillId="5" borderId="13" xfId="0" applyFont="1" applyFill="1" applyBorder="1" applyAlignment="1">
      <alignment horizontal="center" vertical="center" textRotation="90" wrapText="1"/>
    </xf>
    <xf numFmtId="0" fontId="17" fillId="5" borderId="6" xfId="0" applyFont="1" applyFill="1" applyBorder="1" applyAlignment="1">
      <alignment vertical="center"/>
    </xf>
    <xf numFmtId="0" fontId="17" fillId="5" borderId="14" xfId="0" applyFont="1" applyFill="1" applyBorder="1" applyAlignment="1">
      <alignment vertical="center"/>
    </xf>
    <xf numFmtId="0" fontId="17" fillId="5" borderId="7" xfId="0" applyFont="1" applyFill="1" applyBorder="1" applyAlignment="1">
      <alignment vertical="center"/>
    </xf>
    <xf numFmtId="0" fontId="25" fillId="5" borderId="6" xfId="0" applyFont="1" applyFill="1" applyBorder="1" applyAlignment="1">
      <alignment vertical="center"/>
    </xf>
    <xf numFmtId="0" fontId="25" fillId="5" borderId="14" xfId="0" applyFont="1" applyFill="1" applyBorder="1" applyAlignment="1">
      <alignment vertical="center"/>
    </xf>
    <xf numFmtId="0" fontId="25" fillId="5" borderId="7" xfId="0" applyFont="1" applyFill="1" applyBorder="1" applyAlignment="1">
      <alignment vertical="center"/>
    </xf>
    <xf numFmtId="49" fontId="28" fillId="5" borderId="10" xfId="0" applyNumberFormat="1" applyFont="1" applyFill="1" applyBorder="1" applyAlignment="1">
      <alignment horizontal="left" vertical="center" wrapText="1"/>
    </xf>
    <xf numFmtId="49" fontId="28" fillId="5" borderId="0" xfId="0" applyNumberFormat="1" applyFont="1" applyFill="1" applyBorder="1" applyAlignment="1">
      <alignment horizontal="left" vertical="center" wrapText="1"/>
    </xf>
    <xf numFmtId="49" fontId="28" fillId="5" borderId="15" xfId="0" applyNumberFormat="1" applyFont="1" applyFill="1" applyBorder="1" applyAlignment="1">
      <alignment horizontal="left" vertical="center" wrapText="1"/>
    </xf>
    <xf numFmtId="49" fontId="28" fillId="5" borderId="3" xfId="0" applyNumberFormat="1" applyFont="1" applyFill="1" applyBorder="1" applyAlignment="1">
      <alignment horizontal="left" vertical="center" wrapText="1"/>
    </xf>
    <xf numFmtId="49" fontId="28" fillId="5" borderId="1" xfId="0" applyNumberFormat="1" applyFont="1" applyFill="1" applyBorder="1" applyAlignment="1">
      <alignment horizontal="left" vertical="center" wrapText="1"/>
    </xf>
    <xf numFmtId="49" fontId="28" fillId="5" borderId="2" xfId="0" applyNumberFormat="1" applyFont="1" applyFill="1" applyBorder="1" applyAlignment="1">
      <alignment horizontal="left" vertical="center" wrapText="1"/>
    </xf>
    <xf numFmtId="49" fontId="28" fillId="5" borderId="6" xfId="0" applyNumberFormat="1" applyFont="1" applyFill="1" applyBorder="1" applyAlignment="1">
      <alignment horizontal="left" vertical="center" wrapText="1"/>
    </xf>
    <xf numFmtId="49" fontId="28" fillId="5" borderId="14" xfId="0" applyNumberFormat="1" applyFont="1" applyFill="1" applyBorder="1" applyAlignment="1">
      <alignment horizontal="left" vertical="center" wrapText="1"/>
    </xf>
    <xf numFmtId="49" fontId="28" fillId="5" borderId="7" xfId="0" applyNumberFormat="1" applyFont="1" applyFill="1" applyBorder="1" applyAlignment="1">
      <alignment horizontal="left" vertical="center" wrapText="1"/>
    </xf>
    <xf numFmtId="0" fontId="23" fillId="5" borderId="10" xfId="0" applyFont="1" applyFill="1" applyBorder="1" applyAlignment="1">
      <alignment horizontal="left" vertical="top" wrapText="1"/>
    </xf>
    <xf numFmtId="0" fontId="23" fillId="5" borderId="0" xfId="0" applyFont="1" applyFill="1" applyBorder="1" applyAlignment="1">
      <alignment horizontal="left" vertical="top" wrapText="1"/>
    </xf>
    <xf numFmtId="0" fontId="23" fillId="5" borderId="15" xfId="0" applyFont="1" applyFill="1" applyBorder="1" applyAlignment="1">
      <alignment horizontal="left" vertical="top" wrapText="1"/>
    </xf>
    <xf numFmtId="0" fontId="22" fillId="0" borderId="0" xfId="0" applyFont="1" applyFill="1" applyBorder="1" applyAlignment="1">
      <alignment horizontal="left" vertical="center" wrapText="1"/>
    </xf>
    <xf numFmtId="0" fontId="23" fillId="0" borderId="0" xfId="0" applyFont="1" applyFill="1" applyBorder="1" applyAlignment="1">
      <alignment horizontal="left" vertical="center" wrapText="1"/>
    </xf>
    <xf numFmtId="0" fontId="23" fillId="5" borderId="3" xfId="0" applyFont="1" applyFill="1" applyBorder="1" applyAlignment="1">
      <alignment horizontal="left" vertical="top" wrapText="1"/>
    </xf>
    <xf numFmtId="0" fontId="23" fillId="5" borderId="1" xfId="0" applyFont="1" applyFill="1" applyBorder="1" applyAlignment="1">
      <alignment horizontal="left" vertical="top" wrapText="1"/>
    </xf>
    <xf numFmtId="0" fontId="23" fillId="5" borderId="2" xfId="0" applyFont="1" applyFill="1" applyBorder="1" applyAlignment="1">
      <alignment horizontal="left" vertical="top" wrapText="1"/>
    </xf>
    <xf numFmtId="0" fontId="17" fillId="5" borderId="6" xfId="0" applyFont="1" applyFill="1" applyBorder="1" applyAlignment="1">
      <alignment horizontal="left" vertical="top"/>
    </xf>
    <xf numFmtId="0" fontId="17" fillId="5" borderId="14" xfId="0" applyFont="1" applyFill="1" applyBorder="1" applyAlignment="1">
      <alignment horizontal="left" vertical="top"/>
    </xf>
    <xf numFmtId="0" fontId="17" fillId="5" borderId="7" xfId="0" applyFont="1" applyFill="1" applyBorder="1" applyAlignment="1">
      <alignment horizontal="left" vertical="top"/>
    </xf>
    <xf numFmtId="0" fontId="31" fillId="5" borderId="6" xfId="0" applyFont="1" applyFill="1" applyBorder="1" applyAlignment="1">
      <alignment vertical="top" wrapText="1"/>
    </xf>
    <xf numFmtId="0" fontId="31" fillId="5" borderId="14" xfId="0" applyFont="1" applyFill="1" applyBorder="1" applyAlignment="1">
      <alignment vertical="top" wrapText="1"/>
    </xf>
    <xf numFmtId="0" fontId="31" fillId="5" borderId="7" xfId="0" applyFont="1" applyFill="1" applyBorder="1" applyAlignment="1">
      <alignment vertical="top" wrapText="1"/>
    </xf>
    <xf numFmtId="0" fontId="31" fillId="5" borderId="6" xfId="0" applyFont="1" applyFill="1" applyBorder="1" applyAlignment="1">
      <alignment horizontal="left" vertical="top" wrapText="1"/>
    </xf>
    <xf numFmtId="0" fontId="31" fillId="5" borderId="14" xfId="0" applyFont="1" applyFill="1" applyBorder="1" applyAlignment="1">
      <alignment horizontal="left" vertical="top" wrapText="1"/>
    </xf>
    <xf numFmtId="0" fontId="31" fillId="5" borderId="7" xfId="0" applyFont="1" applyFill="1" applyBorder="1" applyAlignment="1">
      <alignment horizontal="left" vertical="top" wrapText="1"/>
    </xf>
    <xf numFmtId="0" fontId="14" fillId="5" borderId="6" xfId="0" applyFont="1" applyFill="1" applyBorder="1" applyAlignment="1">
      <alignment horizontal="left" vertical="center"/>
    </xf>
    <xf numFmtId="0" fontId="14" fillId="5" borderId="14" xfId="0" applyFont="1" applyFill="1" applyBorder="1" applyAlignment="1">
      <alignment horizontal="left" vertical="center"/>
    </xf>
    <xf numFmtId="0" fontId="14" fillId="5" borderId="7" xfId="0" applyFont="1" applyFill="1" applyBorder="1" applyAlignment="1">
      <alignment horizontal="left" vertical="center"/>
    </xf>
    <xf numFmtId="0" fontId="31" fillId="5" borderId="6" xfId="0" applyFont="1" applyFill="1" applyBorder="1" applyAlignment="1">
      <alignment vertical="center" wrapText="1"/>
    </xf>
    <xf numFmtId="0" fontId="31" fillId="5" borderId="14" xfId="0" applyFont="1" applyFill="1" applyBorder="1" applyAlignment="1">
      <alignment vertical="center" wrapText="1"/>
    </xf>
    <xf numFmtId="0" fontId="31" fillId="5" borderId="7" xfId="0" applyFont="1" applyFill="1" applyBorder="1" applyAlignment="1">
      <alignment vertical="center" wrapText="1"/>
    </xf>
    <xf numFmtId="0" fontId="24" fillId="0" borderId="8" xfId="0" applyFont="1" applyFill="1" applyBorder="1" applyAlignment="1">
      <alignment horizontal="left" wrapText="1"/>
    </xf>
    <xf numFmtId="0" fontId="24" fillId="0" borderId="4" xfId="0" applyFont="1" applyFill="1" applyBorder="1" applyAlignment="1">
      <alignment horizontal="left" wrapText="1"/>
    </xf>
    <xf numFmtId="0" fontId="24" fillId="0" borderId="9" xfId="0" applyFont="1" applyFill="1" applyBorder="1" applyAlignment="1">
      <alignment horizontal="left" wrapText="1"/>
    </xf>
    <xf numFmtId="0" fontId="24" fillId="0" borderId="10" xfId="0" applyFont="1" applyFill="1" applyBorder="1" applyAlignment="1">
      <alignment horizontal="left" vertical="top" wrapText="1"/>
    </xf>
    <xf numFmtId="0" fontId="24" fillId="0" borderId="0" xfId="0" applyFont="1" applyFill="1" applyBorder="1" applyAlignment="1">
      <alignment horizontal="left" vertical="top" wrapText="1"/>
    </xf>
    <xf numFmtId="0" fontId="24" fillId="0" borderId="15" xfId="0" applyFont="1" applyFill="1" applyBorder="1" applyAlignment="1">
      <alignment horizontal="left" vertical="top" wrapText="1"/>
    </xf>
    <xf numFmtId="0" fontId="24" fillId="0" borderId="3" xfId="0" applyFont="1" applyFill="1" applyBorder="1" applyAlignment="1">
      <alignment horizontal="left" vertical="top" wrapText="1"/>
    </xf>
    <xf numFmtId="0" fontId="24" fillId="0" borderId="1" xfId="0" applyFont="1" applyFill="1" applyBorder="1" applyAlignment="1">
      <alignment horizontal="left" vertical="top" wrapText="1"/>
    </xf>
    <xf numFmtId="0" fontId="24" fillId="0" borderId="2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left" vertical="center"/>
    </xf>
    <xf numFmtId="0" fontId="2" fillId="4" borderId="6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horizontal="left" vertical="center"/>
    </xf>
    <xf numFmtId="0" fontId="2" fillId="4" borderId="6" xfId="0" applyFont="1" applyFill="1" applyBorder="1" applyAlignment="1">
      <alignment horizontal="center" vertical="center"/>
    </xf>
    <xf numFmtId="0" fontId="2" fillId="4" borderId="14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6" borderId="6" xfId="0" applyFont="1" applyFill="1" applyBorder="1"/>
    <xf numFmtId="0" fontId="2" fillId="6" borderId="14" xfId="0" applyFont="1" applyFill="1" applyBorder="1"/>
    <xf numFmtId="0" fontId="2" fillId="6" borderId="7" xfId="0" applyFont="1" applyFill="1" applyBorder="1"/>
    <xf numFmtId="10" fontId="13" fillId="0" borderId="5" xfId="0" applyNumberFormat="1" applyFont="1" applyFill="1" applyBorder="1" applyAlignment="1">
      <alignment vertical="center"/>
    </xf>
    <xf numFmtId="0" fontId="8" fillId="0" borderId="5" xfId="0" applyFont="1" applyBorder="1" applyAlignment="1">
      <alignment horizontal="left"/>
    </xf>
    <xf numFmtId="0" fontId="13" fillId="0" borderId="5" xfId="0" applyFont="1" applyFill="1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13" fillId="0" borderId="5" xfId="0" applyFont="1" applyBorder="1" applyAlignment="1">
      <alignment vertical="center"/>
    </xf>
    <xf numFmtId="0" fontId="8" fillId="7" borderId="5" xfId="0" applyFont="1" applyFill="1" applyBorder="1" applyAlignment="1">
      <alignment horizontal="left"/>
    </xf>
  </cellXfs>
  <cellStyles count="2">
    <cellStyle name="Normal" xfId="0" builtinId="0"/>
    <cellStyle name="Pourcentage" xfId="1" builtinId="5"/>
  </cellStyles>
  <dxfs count="32"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5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par sexe et par âge</a:t>
            </a:r>
          </a:p>
        </c:rich>
      </c:tx>
      <c:layout>
        <c:manualLayout>
          <c:xMode val="edge"/>
          <c:yMode val="edge"/>
          <c:x val="1.1087633829943915E-2"/>
          <c:y val="1.7857142857142856E-2"/>
        </c:manualLayout>
      </c:layout>
    </c:title>
    <c:plotArea>
      <c:layout>
        <c:manualLayout>
          <c:layoutTarget val="inner"/>
          <c:xMode val="edge"/>
          <c:yMode val="edge"/>
          <c:x val="0.26859479103573591"/>
          <c:y val="0.21629213483146079"/>
          <c:w val="0.65588063511291861"/>
          <c:h val="0.62733050222654763"/>
        </c:manualLayout>
      </c:layout>
      <c:barChart>
        <c:barDir val="bar"/>
        <c:grouping val="stacked"/>
        <c:ser>
          <c:idx val="0"/>
          <c:order val="0"/>
          <c:tx>
            <c:strRef>
              <c:f>Comédie!$B$42:$C$42</c:f>
              <c:strCache>
                <c:ptCount val="1"/>
                <c:pt idx="0">
                  <c:v>Hommes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dLbls>
            <c:delete val="1"/>
          </c:dLbls>
          <c:cat>
            <c:strRef>
              <c:f>Comédie!$A$43:$A$48</c:f>
              <c:strCache>
                <c:ptCount val="6"/>
                <c:pt idx="0">
                  <c:v>0-14 ans</c:v>
                </c:pt>
                <c:pt idx="1">
                  <c:v>15-29 ans</c:v>
                </c:pt>
                <c:pt idx="2">
                  <c:v>30-44 ans</c:v>
                </c:pt>
                <c:pt idx="3">
                  <c:v>45-59 ans</c:v>
                </c:pt>
                <c:pt idx="4">
                  <c:v>60-74 ans</c:v>
                </c:pt>
                <c:pt idx="5">
                  <c:v>75 ans et plus</c:v>
                </c:pt>
              </c:strCache>
            </c:strRef>
          </c:cat>
          <c:val>
            <c:numRef>
              <c:f>Comédie!$B$43:$B$48</c:f>
              <c:numCache>
                <c:formatCode>#,##0</c:formatCode>
                <c:ptCount val="6"/>
                <c:pt idx="0">
                  <c:v>182.96562399999999</c:v>
                </c:pt>
                <c:pt idx="1">
                  <c:v>962.53591700000004</c:v>
                </c:pt>
                <c:pt idx="2">
                  <c:v>373.41630400000003</c:v>
                </c:pt>
                <c:pt idx="3">
                  <c:v>242.06140099999999</c:v>
                </c:pt>
                <c:pt idx="4">
                  <c:v>130.542359</c:v>
                </c:pt>
                <c:pt idx="5">
                  <c:v>126.252864</c:v>
                </c:pt>
              </c:numCache>
            </c:numRef>
          </c:val>
        </c:ser>
        <c:ser>
          <c:idx val="2"/>
          <c:order val="1"/>
          <c:tx>
            <c:strRef>
              <c:f>Comédie!$D$42</c:f>
              <c:strCache>
                <c:ptCount val="1"/>
                <c:pt idx="0">
                  <c:v>Femmes</c:v>
                </c:pt>
              </c:strCache>
            </c:strRef>
          </c:tx>
          <c:spPr>
            <a:solidFill>
              <a:srgbClr val="FFCCFF"/>
            </a:solidFill>
          </c:spPr>
          <c:dLbls>
            <c:delete val="1"/>
          </c:dLbls>
          <c:cat>
            <c:strRef>
              <c:f>Comédie!$A$43:$A$48</c:f>
              <c:strCache>
                <c:ptCount val="6"/>
                <c:pt idx="0">
                  <c:v>0-14 ans</c:v>
                </c:pt>
                <c:pt idx="1">
                  <c:v>15-29 ans</c:v>
                </c:pt>
                <c:pt idx="2">
                  <c:v>30-44 ans</c:v>
                </c:pt>
                <c:pt idx="3">
                  <c:v>45-59 ans</c:v>
                </c:pt>
                <c:pt idx="4">
                  <c:v>60-74 ans</c:v>
                </c:pt>
                <c:pt idx="5">
                  <c:v>75 ans et plus</c:v>
                </c:pt>
              </c:strCache>
            </c:strRef>
          </c:cat>
          <c:val>
            <c:numRef>
              <c:f>Comédie!$D$43:$D$48</c:f>
              <c:numCache>
                <c:formatCode>#,##0</c:formatCode>
                <c:ptCount val="6"/>
                <c:pt idx="0">
                  <c:v>183.71265</c:v>
                </c:pt>
                <c:pt idx="1">
                  <c:v>1051.1966460000001</c:v>
                </c:pt>
                <c:pt idx="2">
                  <c:v>316.344517</c:v>
                </c:pt>
                <c:pt idx="3">
                  <c:v>309.23760700000003</c:v>
                </c:pt>
                <c:pt idx="4">
                  <c:v>234.18824900000001</c:v>
                </c:pt>
                <c:pt idx="5">
                  <c:v>225.50037900000001</c:v>
                </c:pt>
              </c:numCache>
            </c:numRef>
          </c:val>
        </c:ser>
        <c:ser>
          <c:idx val="1"/>
          <c:order val="2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inBase"/>
            <c:showVal val="1"/>
          </c:dLbls>
          <c:val>
            <c:numRef>
              <c:f>Comédie!$G$43:$G$48</c:f>
              <c:numCache>
                <c:formatCode>0.00%</c:formatCode>
                <c:ptCount val="6"/>
                <c:pt idx="0">
                  <c:v>8.4527920374228294E-2</c:v>
                </c:pt>
                <c:pt idx="1">
                  <c:v>0.4642124658311626</c:v>
                </c:pt>
                <c:pt idx="2">
                  <c:v>0.15900600577919799</c:v>
                </c:pt>
                <c:pt idx="3">
                  <c:v>0.12708731865203185</c:v>
                </c:pt>
                <c:pt idx="4">
                  <c:v>8.407893779675607E-2</c:v>
                </c:pt>
                <c:pt idx="5">
                  <c:v>8.1087351566623167E-2</c:v>
                </c:pt>
              </c:numCache>
            </c:numRef>
          </c:val>
        </c:ser>
        <c:dLbls>
          <c:showVal val="1"/>
        </c:dLbls>
        <c:gapWidth val="55"/>
        <c:overlap val="100"/>
        <c:axId val="94170112"/>
        <c:axId val="106746624"/>
      </c:barChart>
      <c:catAx>
        <c:axId val="94170112"/>
        <c:scaling>
          <c:orientation val="minMax"/>
        </c:scaling>
        <c:axPos val="l"/>
        <c:majorGridlines/>
        <c:maj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06746624"/>
        <c:crosses val="autoZero"/>
        <c:auto val="1"/>
        <c:lblAlgn val="ctr"/>
        <c:lblOffset val="100"/>
      </c:catAx>
      <c:valAx>
        <c:axId val="106746624"/>
        <c:scaling>
          <c:orientation val="minMax"/>
        </c:scaling>
        <c:delete val="1"/>
        <c:axPos val="b"/>
        <c:majorGridlines/>
        <c:numFmt formatCode="#,##0" sourceLinked="1"/>
        <c:majorTickMark val="none"/>
        <c:tickLblPos val="none"/>
        <c:crossAx val="94170112"/>
        <c:crosses val="autoZero"/>
        <c:crossBetween val="between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69564984233085991"/>
          <c:y val="3.9583333333333331E-2"/>
          <c:w val="0.28241749461682586"/>
          <c:h val="0.10763638920134984"/>
        </c:manualLayout>
      </c:layout>
    </c:legend>
    <c:plotVisOnly val="1"/>
    <c:dispBlanksAs val="gap"/>
  </c:chart>
  <c:spPr>
    <a:solidFill>
      <a:schemeClr val="lt1"/>
    </a:solidFill>
    <a:ln w="25400" cap="flat" cmpd="sng" algn="ctr">
      <a:solidFill>
        <a:schemeClr val="accent5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4803149606299224" l="0.23622047244094491" r="0.23622047244094491" t="0.74803149606299224" header="0.31496062992125995" footer="0.31496062992125995"/>
    <c:pageSetup paperSize="9" orientation="portrait" verticalDpi="1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pieChart>
        <c:varyColors val="1"/>
        <c:ser>
          <c:idx val="0"/>
          <c:order val="0"/>
          <c:dLbls>
            <c:showVal val="1"/>
            <c:showCatName val="1"/>
            <c:separator>
</c:separator>
            <c:showLeaderLines val="1"/>
          </c:dLbls>
          <c:cat>
            <c:strRef>
              <c:f>Comédie!$A$116:$A$122</c:f>
              <c:strCache>
                <c:ptCount val="7"/>
                <c:pt idx="0">
                  <c:v>Sans diplôme</c:v>
                </c:pt>
                <c:pt idx="1">
                  <c:v>CEP</c:v>
                </c:pt>
                <c:pt idx="2">
                  <c:v>BEPC</c:v>
                </c:pt>
                <c:pt idx="3">
                  <c:v>CAP-BEP </c:v>
                </c:pt>
                <c:pt idx="4">
                  <c:v>BAC-BP </c:v>
                </c:pt>
                <c:pt idx="5">
                  <c:v>BAC+2 </c:v>
                </c:pt>
                <c:pt idx="6">
                  <c:v>&gt; BAC+2</c:v>
                </c:pt>
              </c:strCache>
            </c:strRef>
          </c:cat>
          <c:val>
            <c:numRef>
              <c:f>Comédie!$G$116:$G$122</c:f>
              <c:numCache>
                <c:formatCode>0%</c:formatCode>
                <c:ptCount val="7"/>
                <c:pt idx="0">
                  <c:v>5.8965601981419501E-2</c:v>
                </c:pt>
                <c:pt idx="1">
                  <c:v>2.8389565831034809E-2</c:v>
                </c:pt>
                <c:pt idx="2">
                  <c:v>3.5324394414534326E-2</c:v>
                </c:pt>
                <c:pt idx="3">
                  <c:v>9.258384994762614E-2</c:v>
                </c:pt>
                <c:pt idx="4">
                  <c:v>0.23195329597843431</c:v>
                </c:pt>
                <c:pt idx="5">
                  <c:v>0.17581807291651916</c:v>
                </c:pt>
                <c:pt idx="6">
                  <c:v>0.37696521893043172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ln>
      <a:solidFill>
        <a:schemeClr val="bg1">
          <a:lumMod val="50000"/>
        </a:schemeClr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/>
              <a:t>Statut des occupants</a:t>
            </a:r>
          </a:p>
        </c:rich>
      </c:tx>
      <c:layout>
        <c:manualLayout>
          <c:xMode val="edge"/>
          <c:yMode val="edge"/>
          <c:x val="0.21991516463285693"/>
          <c:y val="2.9446407538280334E-2"/>
        </c:manualLayout>
      </c:layout>
    </c:title>
    <c:plotArea>
      <c:layout/>
      <c:pieChart>
        <c:varyColors val="1"/>
        <c:ser>
          <c:idx val="0"/>
          <c:order val="0"/>
          <c:explosion val="2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ctr"/>
            <c:showCatName val="1"/>
            <c:showPercent val="1"/>
            <c:showLeaderLines val="1"/>
          </c:dLbls>
          <c:cat>
            <c:strRef>
              <c:f>Comédie!$E$234:$E$235</c:f>
              <c:strCache>
                <c:ptCount val="2"/>
                <c:pt idx="0">
                  <c:v>Propriétaires</c:v>
                </c:pt>
                <c:pt idx="1">
                  <c:v>Locataires</c:v>
                </c:pt>
              </c:strCache>
            </c:strRef>
          </c:cat>
          <c:val>
            <c:numRef>
              <c:f>Comédie!$K$234:$K$235</c:f>
              <c:numCache>
                <c:formatCode>#,##0</c:formatCode>
                <c:ptCount val="2"/>
                <c:pt idx="0">
                  <c:v>663.52175699999998</c:v>
                </c:pt>
                <c:pt idx="1">
                  <c:v>1838.0694229999999</c:v>
                </c:pt>
              </c:numCache>
            </c:numRef>
          </c:val>
        </c:ser>
        <c:ser>
          <c:idx val="1"/>
          <c:order val="1"/>
          <c:tx>
            <c:strRef>
              <c:f>Comédie!$E$236</c:f>
              <c:strCache>
                <c:ptCount val="1"/>
                <c:pt idx="0">
                  <c:v>dont logements HLM</c:v>
                </c:pt>
              </c:strCache>
            </c:strRef>
          </c:tx>
          <c:dLbls>
            <c:showCatName val="1"/>
            <c:showPercent val="1"/>
            <c:showLeaderLines val="1"/>
          </c:dLbls>
          <c:val>
            <c:numRef>
              <c:f>Comédie!$L$236</c:f>
              <c:numCache>
                <c:formatCode>0.0%</c:formatCode>
                <c:ptCount val="1"/>
                <c:pt idx="0">
                  <c:v>0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rgbClr val="4F81BD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Composition des résidences</a:t>
            </a:r>
          </a:p>
        </c:rich>
      </c:tx>
      <c:layout>
        <c:manualLayout>
          <c:xMode val="edge"/>
          <c:yMode val="edge"/>
          <c:x val="0.14684608247884917"/>
          <c:y val="0"/>
        </c:manualLayout>
      </c:layout>
      <c:overlay val="1"/>
    </c:title>
    <c:plotArea>
      <c:layout>
        <c:manualLayout>
          <c:layoutTarget val="inner"/>
          <c:xMode val="edge"/>
          <c:yMode val="edge"/>
          <c:x val="0.12155473010026177"/>
          <c:y val="0.14827995255041523"/>
          <c:w val="0.83026305351778462"/>
          <c:h val="0.66721962245822486"/>
        </c:manualLayout>
      </c:layout>
      <c:barChart>
        <c:barDir val="col"/>
        <c:grouping val="clustered"/>
        <c:ser>
          <c:idx val="0"/>
          <c:order val="0"/>
          <c:dLbls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 b="1"/>
                </a:pPr>
                <a:endParaRPr lang="fr-FR"/>
              </a:p>
            </c:txPr>
            <c:dLblPos val="inEnd"/>
            <c:showVal val="1"/>
          </c:dLbls>
          <c:cat>
            <c:strRef>
              <c:f>Comédie!$A$240:$A$244</c:f>
              <c:strCache>
                <c:ptCount val="5"/>
                <c:pt idx="0">
                  <c:v>1 pièce </c:v>
                </c:pt>
                <c:pt idx="1">
                  <c:v>2 pièces </c:v>
                </c:pt>
                <c:pt idx="2">
                  <c:v>3 pièces </c:v>
                </c:pt>
                <c:pt idx="3">
                  <c:v>4 pièces </c:v>
                </c:pt>
                <c:pt idx="4">
                  <c:v>5 pièces ou plus </c:v>
                </c:pt>
              </c:strCache>
            </c:strRef>
          </c:cat>
          <c:val>
            <c:numRef>
              <c:f>Comédie!$C$240:$C$244</c:f>
              <c:numCache>
                <c:formatCode>0%</c:formatCode>
                <c:ptCount val="5"/>
                <c:pt idx="0">
                  <c:v>0.27902928492040791</c:v>
                </c:pt>
                <c:pt idx="1">
                  <c:v>0.28717464163640294</c:v>
                </c:pt>
                <c:pt idx="2">
                  <c:v>0.18604832637389332</c:v>
                </c:pt>
                <c:pt idx="3">
                  <c:v>0.12187075578790375</c:v>
                </c:pt>
                <c:pt idx="4">
                  <c:v>0.12587699128139213</c:v>
                </c:pt>
              </c:numCache>
            </c:numRef>
          </c:val>
        </c:ser>
        <c:dLbls/>
        <c:gapWidth val="50"/>
        <c:axId val="139119232"/>
        <c:axId val="139125120"/>
      </c:barChart>
      <c:catAx>
        <c:axId val="139119232"/>
        <c:scaling>
          <c:orientation val="minMax"/>
        </c:scaling>
        <c:axPos val="b"/>
        <c:majorGridlines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39125120"/>
        <c:crosses val="autoZero"/>
        <c:auto val="1"/>
        <c:lblAlgn val="ctr"/>
        <c:lblOffset val="100"/>
      </c:catAx>
      <c:valAx>
        <c:axId val="139125120"/>
        <c:scaling>
          <c:orientation val="minMax"/>
        </c:scaling>
        <c:axPos val="l"/>
        <c:majorGridlines/>
        <c:numFmt formatCode="0%" sourceLinked="0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39119232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Nombre de voitures par ménages</a:t>
            </a:r>
          </a:p>
        </c:rich>
      </c:tx>
      <c:overlay val="1"/>
    </c:title>
    <c:plotArea>
      <c:layout>
        <c:manualLayout>
          <c:layoutTarget val="inner"/>
          <c:xMode val="edge"/>
          <c:yMode val="edge"/>
          <c:x val="0.13725490196078433"/>
          <c:y val="0.23426212590299281"/>
          <c:w val="0.75816993464052296"/>
          <c:h val="0.5985552115583076"/>
        </c:manualLayout>
      </c:layout>
      <c:pieChart>
        <c:varyColors val="1"/>
        <c:ser>
          <c:idx val="0"/>
          <c:order val="0"/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CatName val="1"/>
            <c:showPercent val="1"/>
            <c:separator>
</c:separator>
            <c:showLeaderLines val="1"/>
          </c:dLbls>
          <c:cat>
            <c:strRef>
              <c:f>Comédie!$H$286:$L$288</c:f>
              <c:strCache>
                <c:ptCount val="3"/>
                <c:pt idx="0">
                  <c:v>Pas de voiture</c:v>
                </c:pt>
                <c:pt idx="1">
                  <c:v>Une voiture</c:v>
                </c:pt>
                <c:pt idx="2">
                  <c:v>Deux voitures ou plus</c:v>
                </c:pt>
              </c:strCache>
            </c:strRef>
          </c:cat>
          <c:val>
            <c:numRef>
              <c:f>Comédie!$N$286:$N$288</c:f>
              <c:numCache>
                <c:formatCode>0.00%</c:formatCode>
                <c:ptCount val="3"/>
                <c:pt idx="0">
                  <c:v>0.54013629372303251</c:v>
                </c:pt>
                <c:pt idx="1">
                  <c:v>0.3890771518830487</c:v>
                </c:pt>
                <c:pt idx="2">
                  <c:v>6.9617329587972357E-2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Chômeurs par sexe et par âge</a:t>
            </a:r>
          </a:p>
        </c:rich>
      </c:tx>
      <c:overlay val="1"/>
    </c:title>
    <c:plotArea>
      <c:layout>
        <c:manualLayout>
          <c:layoutTarget val="inner"/>
          <c:xMode val="edge"/>
          <c:yMode val="edge"/>
          <c:x val="0.11637189239290756"/>
          <c:y val="0.16250623311261353"/>
          <c:w val="0.85533155978592657"/>
          <c:h val="0.62343727652600134"/>
        </c:manualLayout>
      </c:layout>
      <c:barChart>
        <c:barDir val="col"/>
        <c:grouping val="clustered"/>
        <c:ser>
          <c:idx val="0"/>
          <c:order val="0"/>
          <c:dPt>
            <c:idx val="1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Pt>
            <c:idx val="3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Pt>
            <c:idx val="5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Lbls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Val val="1"/>
          </c:dLbls>
          <c:cat>
            <c:multiLvlStrRef>
              <c:f>Comédie!$A$168:$B$173</c:f>
              <c:multiLvlStrCache>
                <c:ptCount val="6"/>
                <c:lvl>
                  <c:pt idx="0">
                    <c:v>Hommes</c:v>
                  </c:pt>
                  <c:pt idx="1">
                    <c:v>femmes</c:v>
                  </c:pt>
                  <c:pt idx="2">
                    <c:v>Hommes</c:v>
                  </c:pt>
                  <c:pt idx="3">
                    <c:v>femmes</c:v>
                  </c:pt>
                  <c:pt idx="4">
                    <c:v>Hommes</c:v>
                  </c:pt>
                  <c:pt idx="5">
                    <c:v>femmes</c:v>
                  </c:pt>
                </c:lvl>
                <c:lvl>
                  <c:pt idx="0">
                    <c:v>moins de 25 ans</c:v>
                  </c:pt>
                  <c:pt idx="2">
                    <c:v>25 à moins de 50 ans</c:v>
                  </c:pt>
                  <c:pt idx="4">
                    <c:v>50 ans et +</c:v>
                  </c:pt>
                </c:lvl>
              </c:multiLvlStrCache>
            </c:multiLvlStrRef>
          </c:cat>
          <c:val>
            <c:numRef>
              <c:f>Comédie!$C$168:$C$173</c:f>
              <c:numCache>
                <c:formatCode>0</c:formatCode>
                <c:ptCount val="6"/>
                <c:pt idx="0">
                  <c:v>42</c:v>
                </c:pt>
                <c:pt idx="1">
                  <c:v>34</c:v>
                </c:pt>
                <c:pt idx="2">
                  <c:v>188</c:v>
                </c:pt>
                <c:pt idx="3">
                  <c:v>158</c:v>
                </c:pt>
                <c:pt idx="4">
                  <c:v>23</c:v>
                </c:pt>
                <c:pt idx="5">
                  <c:v>28</c:v>
                </c:pt>
              </c:numCache>
            </c:numRef>
          </c:val>
        </c:ser>
        <c:dLbls/>
        <c:gapWidth val="50"/>
        <c:axId val="138923008"/>
        <c:axId val="138924800"/>
      </c:barChart>
      <c:catAx>
        <c:axId val="138923008"/>
        <c:scaling>
          <c:orientation val="minMax"/>
        </c:scaling>
        <c:axPos val="b"/>
        <c:majorGridlines/>
        <c:tickLblPos val="nextTo"/>
        <c:crossAx val="138924800"/>
        <c:crosses val="autoZero"/>
        <c:auto val="1"/>
        <c:lblAlgn val="ctr"/>
        <c:lblOffset val="100"/>
      </c:catAx>
      <c:valAx>
        <c:axId val="138924800"/>
        <c:scaling>
          <c:orientation val="minMax"/>
        </c:scaling>
        <c:axPos val="l"/>
        <c:majorGridlines/>
        <c:numFmt formatCode="0" sourceLinked="1"/>
        <c:tickLblPos val="nextTo"/>
        <c:crossAx val="138923008"/>
        <c:crosses val="autoZero"/>
        <c:crossBetween val="between"/>
      </c:valAx>
    </c:plotArea>
    <c:plotVisOnly val="1"/>
    <c:dispBlanksAs val="gap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Chômeurs selon niveau de formation</a:t>
            </a:r>
          </a:p>
        </c:rich>
      </c:tx>
    </c:title>
    <c:plotArea>
      <c:layout/>
      <c:pieChart>
        <c:varyColors val="1"/>
        <c:ser>
          <c:idx val="0"/>
          <c:order val="0"/>
          <c:dLbls>
            <c:txPr>
              <a:bodyPr rot="0" vert="horz"/>
              <a:lstStyle/>
              <a:p>
                <a:pPr>
                  <a:defRPr/>
                </a:pPr>
                <a:endParaRPr lang="fr-FR"/>
              </a:p>
            </c:txPr>
            <c:showPercent val="1"/>
            <c:showLeaderLines val="1"/>
          </c:dLbls>
          <c:cat>
            <c:strRef>
              <c:f>Comédie!$A$179:$A$183</c:f>
              <c:strCache>
                <c:ptCount val="5"/>
                <c:pt idx="0">
                  <c:v>Sortie avant 3ième</c:v>
                </c:pt>
                <c:pt idx="1">
                  <c:v>CEP SES</c:v>
                </c:pt>
                <c:pt idx="2">
                  <c:v>BEPC BEP CAP</c:v>
                </c:pt>
                <c:pt idx="3">
                  <c:v>Bac, BTn, BT, BP</c:v>
                </c:pt>
                <c:pt idx="4">
                  <c:v> Bac+2 et plus</c:v>
                </c:pt>
              </c:strCache>
            </c:strRef>
          </c:cat>
          <c:val>
            <c:numRef>
              <c:f>Comédie!$C$179:$C$183</c:f>
              <c:numCache>
                <c:formatCode>0</c:formatCode>
                <c:ptCount val="5"/>
                <c:pt idx="0">
                  <c:v>14</c:v>
                </c:pt>
                <c:pt idx="1">
                  <c:v>20</c:v>
                </c:pt>
                <c:pt idx="2">
                  <c:v>64</c:v>
                </c:pt>
                <c:pt idx="3">
                  <c:v>116</c:v>
                </c:pt>
                <c:pt idx="4">
                  <c:v>258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r"/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 rot="0"/>
          <a:lstStyle/>
          <a:p>
            <a:pPr>
              <a:defRPr sz="1400"/>
            </a:pPr>
            <a:r>
              <a:rPr lang="fr-FR" sz="1400"/>
              <a:t>Chômeurs selon </a:t>
            </a:r>
          </a:p>
          <a:p>
            <a:pPr>
              <a:defRPr sz="1400"/>
            </a:pPr>
            <a:r>
              <a:rPr lang="fr-FR" sz="1400"/>
              <a:t>niveau de qualification</a:t>
            </a:r>
          </a:p>
        </c:rich>
      </c:tx>
    </c:title>
    <c:plotArea>
      <c:layout/>
      <c:pieChart>
        <c:varyColors val="1"/>
        <c:ser>
          <c:idx val="0"/>
          <c:order val="0"/>
          <c:dLbls>
            <c:showPercent val="1"/>
            <c:showLeaderLines val="1"/>
          </c:dLbls>
          <c:cat>
            <c:strRef>
              <c:f>Comédie!$A$186:$A$190</c:f>
              <c:strCache>
                <c:ptCount val="5"/>
                <c:pt idx="0">
                  <c:v>Manœuvres ou ouvriers spécialisés</c:v>
                </c:pt>
                <c:pt idx="1">
                  <c:v>Ouvriers qualifiés</c:v>
                </c:pt>
                <c:pt idx="2">
                  <c:v>Employés non qualifiés</c:v>
                </c:pt>
                <c:pt idx="3">
                  <c:v>Employés qualifiés</c:v>
                </c:pt>
                <c:pt idx="4">
                  <c:v>Cadres, techniciens, agents de maitrise</c:v>
                </c:pt>
              </c:strCache>
            </c:strRef>
          </c:cat>
          <c:val>
            <c:numRef>
              <c:f>Comédie!$D$186:$D$190</c:f>
              <c:numCache>
                <c:formatCode>0</c:formatCode>
                <c:ptCount val="5"/>
                <c:pt idx="0">
                  <c:v>18</c:v>
                </c:pt>
                <c:pt idx="1">
                  <c:v>20</c:v>
                </c:pt>
                <c:pt idx="2">
                  <c:v>62</c:v>
                </c:pt>
                <c:pt idx="3">
                  <c:v>241</c:v>
                </c:pt>
                <c:pt idx="4">
                  <c:v>128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r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en-US"/>
              <a:t>Logement HLM</a:t>
            </a:r>
          </a:p>
        </c:rich>
      </c:tx>
      <c:layout>
        <c:manualLayout>
          <c:xMode val="edge"/>
          <c:yMode val="edge"/>
          <c:x val="1.6315844182843483E-2"/>
          <c:y val="4.180763694860725E-2"/>
        </c:manualLayout>
      </c:layout>
    </c:title>
    <c:plotArea>
      <c:layout>
        <c:manualLayout>
          <c:layoutTarget val="inner"/>
          <c:xMode val="edge"/>
          <c:yMode val="edge"/>
          <c:x val="0.54169167901042081"/>
          <c:y val="3.9509779019558044E-2"/>
          <c:w val="0.40563362438606065"/>
          <c:h val="0.91747946829226978"/>
        </c:manualLayout>
      </c:layout>
      <c:pieChart>
        <c:varyColors val="1"/>
        <c:ser>
          <c:idx val="0"/>
          <c:order val="0"/>
          <c:explosion val="12"/>
          <c:dPt>
            <c:idx val="0"/>
          </c:dPt>
          <c:dPt>
            <c:idx val="1"/>
            <c:spPr>
              <a:solidFill>
                <a:schemeClr val="lt1"/>
              </a:solidFill>
              <a:ln w="25400" cap="flat" cmpd="sng" algn="ctr">
                <a:solidFill>
                  <a:schemeClr val="accent1"/>
                </a:solidFill>
                <a:prstDash val="solid"/>
              </a:ln>
              <a:effectLst/>
            </c:spPr>
          </c:dPt>
          <c:dLbls>
            <c:dLbl>
              <c:idx val="0"/>
              <c:showVal val="1"/>
            </c:dLbl>
            <c:delete val="1"/>
          </c:dLbls>
          <c:val>
            <c:numRef>
              <c:f>Comédie!$L$236:$M$236</c:f>
              <c:numCache>
                <c:formatCode>0%</c:formatCode>
                <c:ptCount val="2"/>
                <c:pt idx="0" formatCode="0.0%">
                  <c:v>0</c:v>
                </c:pt>
                <c:pt idx="1">
                  <c:v>1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Naissances 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circle"/>
            <c:size val="20"/>
            <c:spPr>
              <a:solidFill>
                <a:schemeClr val="accent2">
                  <a:lumMod val="40000"/>
                  <a:lumOff val="60000"/>
                </a:schemeClr>
              </a:solidFill>
            </c:spPr>
          </c:marker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ctr"/>
            <c:showVal val="1"/>
          </c:dLbls>
          <c:cat>
            <c:numRef>
              <c:f>Comédie!$A$216:$A$220</c:f>
              <c:numCache>
                <c:formatCode>General</c:formatCode>
                <c:ptCount val="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</c:numCache>
            </c:numRef>
          </c:cat>
          <c:val>
            <c:numRef>
              <c:f>Comédie!$B$216:$B$220</c:f>
              <c:numCache>
                <c:formatCode>0</c:formatCode>
                <c:ptCount val="5"/>
                <c:pt idx="0">
                  <c:v>58</c:v>
                </c:pt>
                <c:pt idx="1">
                  <c:v>41</c:v>
                </c:pt>
                <c:pt idx="2">
                  <c:v>33</c:v>
                </c:pt>
                <c:pt idx="3">
                  <c:v>45</c:v>
                </c:pt>
                <c:pt idx="4">
                  <c:v>37</c:v>
                </c:pt>
              </c:numCache>
            </c:numRef>
          </c:val>
        </c:ser>
        <c:dLbls/>
        <c:marker val="1"/>
        <c:axId val="139148672"/>
        <c:axId val="139158656"/>
      </c:lineChart>
      <c:catAx>
        <c:axId val="139148672"/>
        <c:scaling>
          <c:orientation val="minMax"/>
        </c:scaling>
        <c:axPos val="b"/>
        <c:majorGridlines/>
        <c:numFmt formatCode="General" sourceLinked="1"/>
        <c:majorTickMark val="none"/>
        <c:tickLblPos val="nextTo"/>
        <c:crossAx val="139158656"/>
        <c:crosses val="autoZero"/>
        <c:auto val="1"/>
        <c:lblAlgn val="ctr"/>
        <c:lblOffset val="100"/>
      </c:catAx>
      <c:valAx>
        <c:axId val="139158656"/>
        <c:scaling>
          <c:orientation val="minMax"/>
        </c:scaling>
        <c:axPos val="l"/>
        <c:majorGridlines/>
        <c:numFmt formatCode="0" sourceLinked="1"/>
        <c:majorTickMark val="none"/>
        <c:tickLblPos val="nextTo"/>
        <c:crossAx val="139148672"/>
        <c:crosses val="autoZero"/>
        <c:crossBetween val="between"/>
      </c:valAx>
      <c:spPr>
        <a:blipFill>
          <a:blip xmlns:r="http://schemas.openxmlformats.org/officeDocument/2006/relationships" r:embed="rId1"/>
          <a:stretch>
            <a:fillRect/>
          </a:stretch>
        </a:blipFill>
      </c:spPr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39370078740157488" l="0.59055118110236204" r="0.59055118110236204" t="0.39370078740157488" header="0.31496062992125995" footer="0.31496062992125995"/>
    <c:pageSetup orientation="landscape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Entreprises et établissements</a:t>
            </a:r>
          </a:p>
        </c:rich>
      </c:tx>
      <c:layout>
        <c:manualLayout>
          <c:xMode val="edge"/>
          <c:yMode val="edge"/>
          <c:x val="0.26192366579177606"/>
          <c:y val="4.1666666666666664E-2"/>
        </c:manualLayout>
      </c:layout>
    </c:title>
    <c:plotArea>
      <c:layout/>
      <c:pieChart>
        <c:varyColors val="1"/>
        <c:ser>
          <c:idx val="1"/>
          <c:order val="0"/>
          <c:tx>
            <c:strRef>
              <c:f>Comédie!$F$315:$F$317</c:f>
              <c:strCache>
                <c:ptCount val="1"/>
                <c:pt idx="0">
                  <c:v>782 706 9</c:v>
                </c:pt>
              </c:strCache>
            </c:strRef>
          </c:tx>
          <c:explosion val="7"/>
          <c:dLbls>
            <c:numFmt formatCode="0.00%" sourceLinked="0"/>
            <c:showPercent val="1"/>
            <c:showLeaderLines val="1"/>
          </c:dLbls>
          <c:cat>
            <c:strRef>
              <c:f>Comédie!$A$315:$E$317</c:f>
              <c:strCache>
                <c:ptCount val="3"/>
                <c:pt idx="0">
                  <c:v>Établissements sans salariés</c:v>
                </c:pt>
                <c:pt idx="1">
                  <c:v>Établissement de 1 à 49 salariés</c:v>
                </c:pt>
                <c:pt idx="2">
                  <c:v>Établissements de 50 salariés et +</c:v>
                </c:pt>
              </c:strCache>
            </c:strRef>
          </c:cat>
          <c:val>
            <c:numRef>
              <c:f>Comédie!$F$315:$F$317</c:f>
              <c:numCache>
                <c:formatCode>General</c:formatCode>
                <c:ptCount val="3"/>
                <c:pt idx="0" formatCode="0">
                  <c:v>782</c:v>
                </c:pt>
                <c:pt idx="1">
                  <c:v>706</c:v>
                </c:pt>
                <c:pt idx="2">
                  <c:v>9</c:v>
                </c:pt>
              </c:numCache>
            </c:numRef>
          </c:val>
        </c:ser>
        <c:dLbls/>
        <c:firstSliceAng val="6"/>
      </c:pieChart>
    </c:plotArea>
    <c:legend>
      <c:legendPos val="t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24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par catégorie socioprofessionnelle</a:t>
            </a:r>
          </a:p>
        </c:rich>
      </c:tx>
      <c:layout>
        <c:manualLayout>
          <c:xMode val="edge"/>
          <c:yMode val="edge"/>
          <c:x val="1.7988744856674576E-2"/>
          <c:y val="5.6480958748081012E-2"/>
        </c:manualLayout>
      </c:layout>
    </c:title>
    <c:plotArea>
      <c:layout>
        <c:manualLayout>
          <c:layoutTarget val="inner"/>
          <c:xMode val="edge"/>
          <c:yMode val="edge"/>
          <c:x val="0.26859479103573591"/>
          <c:y val="0.21629213483146079"/>
          <c:w val="0.65588063511291861"/>
          <c:h val="0.62733050222654763"/>
        </c:manualLayout>
      </c:layout>
      <c:barChart>
        <c:barDir val="bar"/>
        <c:grouping val="stacked"/>
        <c:ser>
          <c:idx val="0"/>
          <c:order val="0"/>
          <c:tx>
            <c:strRef>
              <c:f>Comédie!$B$51:$C$51</c:f>
              <c:strCache>
                <c:ptCount val="1"/>
                <c:pt idx="0">
                  <c:v>Hommes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dLbls>
            <c:delete val="1"/>
          </c:dLbls>
          <c:cat>
            <c:strRef>
              <c:f>Comédie!$A$52:$A$59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Comédie!$B$52:$B$59</c:f>
              <c:numCache>
                <c:formatCode>#,##0</c:formatCode>
                <c:ptCount val="8"/>
                <c:pt idx="0">
                  <c:v>0</c:v>
                </c:pt>
                <c:pt idx="1">
                  <c:v>82.564944999999994</c:v>
                </c:pt>
                <c:pt idx="2">
                  <c:v>277.23329899999999</c:v>
                </c:pt>
                <c:pt idx="3">
                  <c:v>308.67764499999998</c:v>
                </c:pt>
                <c:pt idx="4">
                  <c:v>178.99386200000001</c:v>
                </c:pt>
                <c:pt idx="5">
                  <c:v>196.13037700000001</c:v>
                </c:pt>
                <c:pt idx="6">
                  <c:v>229.574759</c:v>
                </c:pt>
                <c:pt idx="7">
                  <c:v>577.63396799999998</c:v>
                </c:pt>
              </c:numCache>
            </c:numRef>
          </c:val>
        </c:ser>
        <c:ser>
          <c:idx val="2"/>
          <c:order val="1"/>
          <c:tx>
            <c:strRef>
              <c:f>Comédie!$D$51:$E$51</c:f>
              <c:strCache>
                <c:ptCount val="1"/>
                <c:pt idx="0">
                  <c:v>Femmes</c:v>
                </c:pt>
              </c:strCache>
            </c:strRef>
          </c:tx>
          <c:spPr>
            <a:solidFill>
              <a:srgbClr val="FFCCFF"/>
            </a:solidFill>
          </c:spPr>
          <c:dLbls>
            <c:delete val="1"/>
          </c:dLbls>
          <c:cat>
            <c:strRef>
              <c:f>Comédie!$A$52:$A$59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Comédie!$D$52:$D$59</c:f>
              <c:numCache>
                <c:formatCode>#,##0</c:formatCode>
                <c:ptCount val="8"/>
                <c:pt idx="0">
                  <c:v>0</c:v>
                </c:pt>
                <c:pt idx="1">
                  <c:v>54.404080999999998</c:v>
                </c:pt>
                <c:pt idx="2">
                  <c:v>249.54356300000001</c:v>
                </c:pt>
                <c:pt idx="3">
                  <c:v>271.217894</c:v>
                </c:pt>
                <c:pt idx="4">
                  <c:v>321.52938499999999</c:v>
                </c:pt>
                <c:pt idx="5">
                  <c:v>62.559466999999998</c:v>
                </c:pt>
                <c:pt idx="6">
                  <c:v>406.63333599999999</c:v>
                </c:pt>
                <c:pt idx="7">
                  <c:v>768.57967199999996</c:v>
                </c:pt>
              </c:numCache>
            </c:numRef>
          </c:val>
        </c:ser>
        <c:ser>
          <c:idx val="1"/>
          <c:order val="2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Base"/>
            <c:showVal val="1"/>
          </c:dLbls>
          <c:cat>
            <c:strRef>
              <c:f>Comédie!$A$52:$A$59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Comédie!$G$52:$G$59</c:f>
              <c:numCache>
                <c:formatCode>0.00%</c:formatCode>
                <c:ptCount val="8"/>
                <c:pt idx="0">
                  <c:v>0</c:v>
                </c:pt>
                <c:pt idx="1">
                  <c:v>3.4368765752912034E-2</c:v>
                </c:pt>
                <c:pt idx="2">
                  <c:v>0.13218076453381561</c:v>
                </c:pt>
                <c:pt idx="3">
                  <c:v>0.14550949600130517</c:v>
                </c:pt>
                <c:pt idx="4">
                  <c:v>0.12559311205169796</c:v>
                </c:pt>
                <c:pt idx="5">
                  <c:v>6.4911395742080824E-2</c:v>
                </c:pt>
                <c:pt idx="6">
                  <c:v>0.15963964719411383</c:v>
                </c:pt>
                <c:pt idx="7">
                  <c:v>0.33779681872407452</c:v>
                </c:pt>
              </c:numCache>
            </c:numRef>
          </c:val>
        </c:ser>
        <c:dLbls>
          <c:showVal val="1"/>
        </c:dLbls>
        <c:gapWidth val="55"/>
        <c:overlap val="100"/>
        <c:axId val="105474688"/>
        <c:axId val="105501056"/>
      </c:barChart>
      <c:catAx>
        <c:axId val="105474688"/>
        <c:scaling>
          <c:orientation val="minMax"/>
        </c:scaling>
        <c:axPos val="l"/>
        <c:majorGridlines/>
        <c:maj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05501056"/>
        <c:crosses val="autoZero"/>
        <c:auto val="1"/>
        <c:lblAlgn val="ctr"/>
        <c:lblOffset val="100"/>
      </c:catAx>
      <c:valAx>
        <c:axId val="105501056"/>
        <c:scaling>
          <c:orientation val="minMax"/>
        </c:scaling>
        <c:delete val="1"/>
        <c:axPos val="b"/>
        <c:majorGridlines/>
        <c:numFmt formatCode="#,##0" sourceLinked="1"/>
        <c:majorTickMark val="none"/>
        <c:tickLblPos val="none"/>
        <c:crossAx val="105474688"/>
        <c:crosses val="autoZero"/>
        <c:crossBetween val="between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69564984233085991"/>
          <c:y val="3.9583333333333331E-2"/>
          <c:w val="0.28241749461682586"/>
          <c:h val="0.10763638920134984"/>
        </c:manualLayout>
      </c:layout>
    </c:legend>
    <c:plotVisOnly val="1"/>
    <c:dispBlanksAs val="gap"/>
  </c:chart>
  <c:spPr>
    <a:solidFill>
      <a:schemeClr val="lt1"/>
    </a:solidFill>
    <a:ln w="25400" cap="flat" cmpd="sng" algn="ctr">
      <a:solidFill>
        <a:schemeClr val="accent5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25" r="0.25" t="0.75000000000000011" header="0.30000000000000004" footer="0.30000000000000004"/>
    <c:pageSetup paperSize="9" orientation="landscape" verticalDpi="1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5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Bénéficiaires de la CMU</a:t>
            </a:r>
          </a:p>
        </c:rich>
      </c:tx>
    </c:title>
    <c:plotArea>
      <c:layout/>
      <c:pieChart>
        <c:varyColors val="1"/>
        <c:ser>
          <c:idx val="0"/>
          <c:order val="0"/>
          <c:explosion val="25"/>
          <c:dPt>
            <c:idx val="1"/>
            <c:spPr>
              <a:solidFill>
                <a:schemeClr val="lt1"/>
              </a:solidFill>
              <a:ln w="25400" cap="flat" cmpd="sng" algn="ctr">
                <a:solidFill>
                  <a:schemeClr val="accent3"/>
                </a:solidFill>
                <a:prstDash val="solid"/>
              </a:ln>
              <a:effectLst/>
            </c:spPr>
          </c:dPt>
          <c:dLbls>
            <c:dLbl>
              <c:idx val="0"/>
              <c:showVal val="1"/>
            </c:dLbl>
            <c:delete val="1"/>
            <c:txPr>
              <a:bodyPr/>
              <a:lstStyle/>
              <a:p>
                <a:pPr>
                  <a:defRPr sz="1200" b="1">
                    <a:solidFill>
                      <a:schemeClr val="accent3">
                        <a:lumMod val="50000"/>
                      </a:schemeClr>
                    </a:solidFill>
                  </a:defRPr>
                </a:pPr>
                <a:endParaRPr lang="fr-FR"/>
              </a:p>
            </c:txPr>
          </c:dLbls>
          <c:val>
            <c:numRef>
              <c:f>Comédie!$D$212:$E$212</c:f>
              <c:numCache>
                <c:formatCode>0%</c:formatCode>
                <c:ptCount val="2"/>
                <c:pt idx="0">
                  <c:v>8.5332419465387249E-2</c:v>
                </c:pt>
                <c:pt idx="1">
                  <c:v>0.91466758053461272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>
                <a:ln>
                  <a:noFill/>
                </a:ln>
                <a:solidFill>
                  <a:schemeClr val="accent6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>
                <a:ln>
                  <a:noFill/>
                </a:ln>
                <a:solidFill>
                  <a:schemeClr val="accent6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Taux de chômage </a:t>
            </a:r>
            <a:endParaRPr lang="en-US" sz="1400">
              <a:ln>
                <a:noFill/>
              </a:ln>
              <a:solidFill>
                <a:schemeClr val="accent6">
                  <a:lumMod val="75000"/>
                </a:schemeClr>
              </a:solidFill>
            </a:endParaRPr>
          </a:p>
        </c:rich>
      </c:tx>
      <c:layout>
        <c:manualLayout>
          <c:xMode val="edge"/>
          <c:yMode val="edge"/>
          <c:x val="0.1937086501847754"/>
          <c:y val="3.1054905037239355E-2"/>
        </c:manualLayout>
      </c:layout>
      <c:spPr>
        <a:solidFill>
          <a:schemeClr val="lt1"/>
        </a:solidFill>
        <a:ln w="25400" cap="flat" cmpd="sng" algn="ctr">
          <a:noFill/>
          <a:prstDash val="solid"/>
        </a:ln>
        <a:effectLst/>
      </c:spPr>
    </c:title>
    <c:plotArea>
      <c:layout>
        <c:manualLayout>
          <c:layoutTarget val="inner"/>
          <c:xMode val="edge"/>
          <c:yMode val="edge"/>
          <c:x val="0.21352211501379731"/>
          <c:y val="0.24381119795449929"/>
          <c:w val="0.49211887030526336"/>
          <c:h val="0.63648584517341245"/>
        </c:manualLayout>
      </c:layout>
      <c:pieChart>
        <c:varyColors val="1"/>
        <c:ser>
          <c:idx val="0"/>
          <c:order val="0"/>
          <c:explosion val="30"/>
          <c:dPt>
            <c:idx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1"/>
            <c:spPr>
              <a:noFill/>
              <a:ln>
                <a:solidFill>
                  <a:schemeClr val="accent6">
                    <a:lumMod val="75000"/>
                  </a:schemeClr>
                </a:solidFill>
              </a:ln>
            </c:spPr>
          </c:dPt>
          <c:dLbls>
            <c:dLbl>
              <c:idx val="0"/>
              <c:showVal val="1"/>
            </c:dLbl>
            <c:delete val="1"/>
            <c:txPr>
              <a:bodyPr/>
              <a:lstStyle/>
              <a:p>
                <a:pPr>
                  <a:defRPr b="1"/>
                </a:pPr>
                <a:endParaRPr lang="fr-FR"/>
              </a:p>
            </c:txPr>
          </c:dLbls>
          <c:val>
            <c:numRef>
              <c:f>Comédie!$D$149:$E$149</c:f>
              <c:numCache>
                <c:formatCode>0.00%</c:formatCode>
                <c:ptCount val="2"/>
                <c:pt idx="0" formatCode="0%">
                  <c:v>0.24513089892673565</c:v>
                </c:pt>
                <c:pt idx="1">
                  <c:v>0.75486910107326433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6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8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Ancienneté d'emménagement des ménages en 2009</a:t>
            </a:r>
          </a:p>
        </c:rich>
      </c:tx>
    </c:title>
    <c:plotArea>
      <c:layout/>
      <c:pieChart>
        <c:varyColors val="1"/>
        <c:ser>
          <c:idx val="0"/>
          <c:order val="0"/>
          <c:explosion val="5"/>
          <c:dLbls>
            <c:dLbl>
              <c:idx val="1"/>
              <c:layout>
                <c:manualLayout>
                  <c:x val="0.10480590277777778"/>
                  <c:y val="-0.15423715277777783"/>
                </c:manualLayout>
              </c:layout>
              <c:showCatName val="1"/>
              <c:showPercent val="1"/>
              <c:separator>
</c:separator>
            </c:dLbl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showCatName val="1"/>
            <c:showPercent val="1"/>
            <c:separator>
</c:separator>
            <c:showLeaderLines val="1"/>
          </c:dLbls>
          <c:cat>
            <c:strRef>
              <c:f>Comédie!$A$251:$A$254</c:f>
              <c:strCache>
                <c:ptCount val="4"/>
                <c:pt idx="0">
                  <c:v>Moins de 2 ans</c:v>
                </c:pt>
                <c:pt idx="1">
                  <c:v>Entre 2-4 ans</c:v>
                </c:pt>
                <c:pt idx="2">
                  <c:v>Entre 5-9 ans</c:v>
                </c:pt>
                <c:pt idx="3">
                  <c:v>Depuis 10 ans ou plus</c:v>
                </c:pt>
              </c:strCache>
            </c:strRef>
          </c:cat>
          <c:val>
            <c:numRef>
              <c:f>Comédie!$B$251:$B$254</c:f>
              <c:numCache>
                <c:formatCode>0</c:formatCode>
                <c:ptCount val="4"/>
                <c:pt idx="0">
                  <c:v>866.71540100000004</c:v>
                </c:pt>
                <c:pt idx="1">
                  <c:v>733.67035999999996</c:v>
                </c:pt>
                <c:pt idx="2">
                  <c:v>468.569121</c:v>
                </c:pt>
                <c:pt idx="3">
                  <c:v>493.84853099999998</c:v>
                </c:pt>
              </c:numCache>
            </c:numRef>
          </c:val>
        </c:ser>
        <c:ser>
          <c:idx val="1"/>
          <c:order val="1"/>
          <c:explosion val="25"/>
          <c:dLbls>
            <c:showCatName val="1"/>
            <c:showPercent val="1"/>
            <c:showLeaderLines val="1"/>
          </c:dLbls>
          <c:cat>
            <c:strRef>
              <c:f>Comédie!$A$251:$A$254</c:f>
              <c:strCache>
                <c:ptCount val="4"/>
                <c:pt idx="0">
                  <c:v>Moins de 2 ans</c:v>
                </c:pt>
                <c:pt idx="1">
                  <c:v>Entre 2-4 ans</c:v>
                </c:pt>
                <c:pt idx="2">
                  <c:v>Entre 5-9 ans</c:v>
                </c:pt>
                <c:pt idx="3">
                  <c:v>Depuis 10 ans ou plus</c:v>
                </c:pt>
              </c:strCache>
            </c:strRef>
          </c:cat>
          <c:val>
            <c:numRef>
              <c:f>'Pres d''Arenes'!#REF!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paperSize="9" orientation="landscape" verticalDpi="1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Taux de chômage par âge</a:t>
            </a:r>
          </a:p>
        </c:rich>
      </c:tx>
    </c:title>
    <c:plotArea>
      <c:layout>
        <c:manualLayout>
          <c:layoutTarget val="inner"/>
          <c:xMode val="edge"/>
          <c:yMode val="edge"/>
          <c:x val="8.4931006660816613E-2"/>
          <c:y val="0.21677918872857654"/>
          <c:w val="0.89013755479517942"/>
          <c:h val="0.61590126378711341"/>
        </c:manualLayout>
      </c:layout>
      <c:lineChart>
        <c:grouping val="stacked"/>
        <c:ser>
          <c:idx val="2"/>
          <c:order val="0"/>
          <c:spPr>
            <a:ln w="25400" cap="flat" cmpd="sng" algn="ctr">
              <a:solidFill>
                <a:schemeClr val="accent4"/>
              </a:solidFill>
              <a:prstDash val="solid"/>
            </a:ln>
            <a:effectLst/>
          </c:spPr>
          <c:marker>
            <c:symbol val="circle"/>
            <c:size val="24"/>
            <c:spPr>
              <a:solidFill>
                <a:schemeClr val="lt1"/>
              </a:solidFill>
              <a:ln w="25400" cap="flat" cmpd="sng" algn="ctr">
                <a:solidFill>
                  <a:schemeClr val="accent4"/>
                </a:solidFill>
                <a:prstDash val="solid"/>
              </a:ln>
              <a:effectLst/>
            </c:spPr>
          </c:marker>
          <c:dPt>
            <c:idx val="0"/>
            <c:marker>
              <c:spPr>
                <a:solidFill>
                  <a:srgbClr val="FF0000"/>
                </a:solidFill>
                <a:ln w="25400" cap="flat" cmpd="sng" algn="ctr">
                  <a:solidFill>
                    <a:schemeClr val="accent4"/>
                  </a:solidFill>
                  <a:prstDash val="solid"/>
                </a:ln>
                <a:effectLst/>
              </c:spPr>
            </c:marker>
          </c:dPt>
          <c:dPt>
            <c:idx val="3"/>
            <c:marker>
              <c:spPr>
                <a:solidFill>
                  <a:schemeClr val="accent6"/>
                </a:solidFill>
                <a:ln w="25400" cap="flat" cmpd="sng" algn="ctr">
                  <a:solidFill>
                    <a:schemeClr val="accent4"/>
                  </a:solidFill>
                  <a:prstDash val="solid"/>
                </a:ln>
                <a:effectLst/>
              </c:spPr>
            </c:marker>
          </c:dPt>
          <c:dLbls>
            <c:dLblPos val="ctr"/>
            <c:showVal val="1"/>
          </c:dLbls>
          <c:cat>
            <c:strRef>
              <c:f>Comédie!$A$146:$A$149</c:f>
              <c:strCache>
                <c:ptCount val="4"/>
                <c:pt idx="0">
                  <c:v>15-24 ans </c:v>
                </c:pt>
                <c:pt idx="1">
                  <c:v>25-54 ans </c:v>
                </c:pt>
                <c:pt idx="2">
                  <c:v>55-64 ans </c:v>
                </c:pt>
                <c:pt idx="3">
                  <c:v>Ensemble</c:v>
                </c:pt>
              </c:strCache>
            </c:strRef>
          </c:cat>
          <c:val>
            <c:numRef>
              <c:f>Comédie!$D$146:$D$149</c:f>
              <c:numCache>
                <c:formatCode>0%</c:formatCode>
                <c:ptCount val="4"/>
                <c:pt idx="0">
                  <c:v>0.31730841035242913</c:v>
                </c:pt>
                <c:pt idx="1">
                  <c:v>0.22975737233590382</c:v>
                </c:pt>
                <c:pt idx="2">
                  <c:v>0.16179826942426975</c:v>
                </c:pt>
                <c:pt idx="3">
                  <c:v>0.24513089892673565</c:v>
                </c:pt>
              </c:numCache>
            </c:numRef>
          </c:val>
        </c:ser>
        <c:dLbls>
          <c:showVal val="1"/>
        </c:dLbls>
        <c:marker val="1"/>
        <c:axId val="105400192"/>
        <c:axId val="105401728"/>
      </c:lineChart>
      <c:catAx>
        <c:axId val="105400192"/>
        <c:scaling>
          <c:orientation val="minMax"/>
        </c:scaling>
        <c:axPos val="b"/>
        <c:majorGridlines/>
        <c:majorTickMark val="none"/>
        <c:tickLblPos val="nextTo"/>
        <c:crossAx val="105401728"/>
        <c:crosses val="autoZero"/>
        <c:auto val="1"/>
        <c:lblAlgn val="ctr"/>
        <c:lblOffset val="100"/>
      </c:catAx>
      <c:valAx>
        <c:axId val="105401728"/>
        <c:scaling>
          <c:orientation val="minMax"/>
        </c:scaling>
        <c:axPos val="l"/>
        <c:majorGridlines/>
        <c:numFmt formatCode="0%" sourceLinked="1"/>
        <c:majorTickMark val="none"/>
        <c:tickLblPos val="nextTo"/>
        <c:crossAx val="105400192"/>
        <c:crosses val="autoZero"/>
        <c:crossBetween val="between"/>
        <c:majorUnit val="0.1"/>
      </c:valAx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4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100"/>
            </a:pPr>
            <a:r>
              <a:rPr lang="fr-FR" sz="1100"/>
              <a:t>Personnes  de + de 15 ans </a:t>
            </a:r>
          </a:p>
          <a:p>
            <a:pPr>
              <a:defRPr sz="1100"/>
            </a:pPr>
            <a:r>
              <a:rPr lang="fr-FR" sz="1100"/>
              <a:t>vivant seule selon l'âge</a:t>
            </a:r>
          </a:p>
        </c:rich>
      </c:tx>
      <c:layout>
        <c:manualLayout>
          <c:xMode val="edge"/>
          <c:yMode val="edge"/>
          <c:x val="2.2105714508458729E-2"/>
          <c:y val="3.8910530920477047E-2"/>
        </c:manualLayout>
      </c:layout>
    </c:title>
    <c:plotArea>
      <c:layout/>
      <c:barChart>
        <c:barDir val="col"/>
        <c:grouping val="clustered"/>
        <c:ser>
          <c:idx val="0"/>
          <c:order val="0"/>
          <c:dLbls>
            <c:numFmt formatCode="#,##0" sourceLinked="0"/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Val val="1"/>
          </c:dLbls>
          <c:cat>
            <c:strRef>
              <c:f>Comédie!$G$76:$G$79</c:f>
              <c:strCache>
                <c:ptCount val="4"/>
                <c:pt idx="0">
                  <c:v>15-24 ans </c:v>
                </c:pt>
                <c:pt idx="1">
                  <c:v>25-54 ans </c:v>
                </c:pt>
                <c:pt idx="2">
                  <c:v>55-79 ans </c:v>
                </c:pt>
                <c:pt idx="3">
                  <c:v>  + 80 ans</c:v>
                </c:pt>
              </c:strCache>
            </c:strRef>
          </c:cat>
          <c:val>
            <c:numRef>
              <c:f>Comédie!$I$76:$I$79</c:f>
              <c:numCache>
                <c:formatCode>#,##0</c:formatCode>
                <c:ptCount val="4"/>
                <c:pt idx="0">
                  <c:v>563.05942300000004</c:v>
                </c:pt>
                <c:pt idx="1">
                  <c:v>560.02193899999997</c:v>
                </c:pt>
                <c:pt idx="2">
                  <c:v>228.106359</c:v>
                </c:pt>
                <c:pt idx="3">
                  <c:v>123.924447</c:v>
                </c:pt>
              </c:numCache>
            </c:numRef>
          </c:val>
        </c:ser>
        <c:dLbls/>
        <c:gapWidth val="40"/>
        <c:axId val="138547968"/>
        <c:axId val="138549504"/>
      </c:barChart>
      <c:catAx>
        <c:axId val="138547968"/>
        <c:scaling>
          <c:orientation val="minMax"/>
        </c:scaling>
        <c:axPos val="b"/>
        <c:majorGridlines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38549504"/>
        <c:crosses val="autoZero"/>
        <c:auto val="1"/>
        <c:lblAlgn val="ctr"/>
        <c:lblOffset val="100"/>
      </c:catAx>
      <c:valAx>
        <c:axId val="138549504"/>
        <c:scaling>
          <c:orientation val="minMax"/>
        </c:scaling>
        <c:axPos val="l"/>
        <c:majorGridlines/>
        <c:numFmt formatCode="#,##0" sourceLinked="1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38547968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600"/>
            </a:pPr>
            <a:r>
              <a:rPr lang="fr-FR" sz="1600"/>
              <a:t>État matrimonial </a:t>
            </a:r>
          </a:p>
          <a:p>
            <a:pPr>
              <a:defRPr sz="1600"/>
            </a:pPr>
            <a:r>
              <a:rPr lang="fr-FR" sz="1600"/>
              <a:t>légal des personnes</a:t>
            </a:r>
          </a:p>
        </c:rich>
      </c:tx>
      <c:layout>
        <c:manualLayout>
          <c:xMode val="edge"/>
          <c:yMode val="edge"/>
          <c:x val="0.34853512947075643"/>
          <c:y val="0.40297059821459924"/>
        </c:manualLayout>
      </c:layout>
    </c:title>
    <c:plotArea>
      <c:layout>
        <c:manualLayout>
          <c:layoutTarget val="inner"/>
          <c:xMode val="edge"/>
          <c:yMode val="edge"/>
          <c:x val="0.1950030284675954"/>
          <c:y val="1.6403026250071236E-2"/>
          <c:w val="0.7386425881547416"/>
          <c:h val="0.98359697374992849"/>
        </c:manualLayout>
      </c:layout>
      <c:doughnutChart>
        <c:varyColors val="1"/>
        <c:ser>
          <c:idx val="0"/>
          <c:order val="0"/>
          <c:explosion val="25"/>
          <c:dLbls>
            <c:showPercent val="1"/>
            <c:showLeaderLines val="1"/>
          </c:dLbls>
          <c:cat>
            <c:strRef>
              <c:f>Comédie!$G$70:$G$73</c:f>
              <c:strCache>
                <c:ptCount val="4"/>
                <c:pt idx="0">
                  <c:v>Marié </c:v>
                </c:pt>
                <c:pt idx="1">
                  <c:v>Célibataire </c:v>
                </c:pt>
                <c:pt idx="2">
                  <c:v>Veuf </c:v>
                </c:pt>
                <c:pt idx="3">
                  <c:v>Divorcé</c:v>
                </c:pt>
              </c:strCache>
            </c:strRef>
          </c:cat>
          <c:val>
            <c:numRef>
              <c:f>Comédie!$H$70:$H$73</c:f>
              <c:numCache>
                <c:formatCode>General</c:formatCode>
                <c:ptCount val="4"/>
              </c:numCache>
            </c:numRef>
          </c:val>
        </c:ser>
        <c:ser>
          <c:idx val="1"/>
          <c:order val="1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showCatName val="1"/>
            <c:showPercent val="1"/>
            <c:separator>
</c:separator>
            <c:showLeaderLines val="1"/>
          </c:dLbls>
          <c:cat>
            <c:strRef>
              <c:f>Comédie!$G$70:$G$73</c:f>
              <c:strCache>
                <c:ptCount val="4"/>
                <c:pt idx="0">
                  <c:v>Marié </c:v>
                </c:pt>
                <c:pt idx="1">
                  <c:v>Célibataire </c:v>
                </c:pt>
                <c:pt idx="2">
                  <c:v>Veuf </c:v>
                </c:pt>
                <c:pt idx="3">
                  <c:v>Divorcé</c:v>
                </c:pt>
              </c:strCache>
            </c:strRef>
          </c:cat>
          <c:val>
            <c:numRef>
              <c:f>Comédie!$I$70:$I$73</c:f>
              <c:numCache>
                <c:formatCode>#,##0</c:formatCode>
                <c:ptCount val="4"/>
                <c:pt idx="0">
                  <c:v>755.79672300000004</c:v>
                </c:pt>
                <c:pt idx="1">
                  <c:v>2736.0437109999998</c:v>
                </c:pt>
                <c:pt idx="2">
                  <c:v>250.50241800000001</c:v>
                </c:pt>
                <c:pt idx="3">
                  <c:v>228.933391</c:v>
                </c:pt>
              </c:numCache>
            </c:numRef>
          </c:val>
        </c:ser>
        <c:dLbls>
          <c:showPercent val="1"/>
        </c:dLbls>
        <c:firstSliceAng val="0"/>
        <c:holeSize val="21"/>
      </c:doughnutChart>
    </c:plotArea>
    <c:plotVisOnly val="1"/>
    <c:dispBlanksAs val="zero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0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Composition des familles</a:t>
            </a:r>
          </a:p>
        </c:rich>
      </c:tx>
      <c:layout>
        <c:manualLayout>
          <c:xMode val="edge"/>
          <c:yMode val="edge"/>
          <c:x val="0.25952263009377347"/>
          <c:y val="3.1595576619273313E-2"/>
        </c:manualLayout>
      </c:layout>
    </c:title>
    <c:plotArea>
      <c:layout>
        <c:manualLayout>
          <c:layoutTarget val="inner"/>
          <c:xMode val="edge"/>
          <c:yMode val="edge"/>
          <c:x val="0.24057409896933618"/>
          <c:y val="9.0900993224281898E-2"/>
          <c:w val="0.53542718135842771"/>
          <c:h val="0.85418412484271411"/>
        </c:manualLayout>
      </c:layout>
      <c:pieChart>
        <c:varyColors val="1"/>
        <c:ser>
          <c:idx val="0"/>
          <c:order val="0"/>
          <c:explosion val="11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inEnd"/>
            <c:showCatName val="1"/>
            <c:showPercent val="1"/>
            <c:separator>
</c:separator>
          </c:dLbls>
          <c:cat>
            <c:strRef>
              <c:f>Comédie!$A$77:$A$79</c:f>
              <c:strCache>
                <c:ptCount val="3"/>
                <c:pt idx="0">
                  <c:v>Dont Couple sans enfant</c:v>
                </c:pt>
                <c:pt idx="1">
                  <c:v>Dont Couple avec enfant(s)</c:v>
                </c:pt>
                <c:pt idx="2">
                  <c:v>Dont Famille monoparentale</c:v>
                </c:pt>
              </c:strCache>
            </c:strRef>
          </c:cat>
          <c:val>
            <c:numRef>
              <c:f>Comédie!$B$77:$B$79</c:f>
              <c:numCache>
                <c:formatCode>#,##0</c:formatCode>
                <c:ptCount val="3"/>
                <c:pt idx="0">
                  <c:v>463.21740399999999</c:v>
                </c:pt>
                <c:pt idx="1">
                  <c:v>202.133522</c:v>
                </c:pt>
                <c:pt idx="2">
                  <c:v>141.96050299999999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ln w="19050"/>
  </c:spPr>
  <c:printSettings>
    <c:headerFooter/>
    <c:pageMargins b="0.75000000000000011" l="0.70000000000000007" r="0.70000000000000007" t="0.75000000000000011" header="0.30000000000000004" footer="0.30000000000000004"/>
    <c:pageSetup paperSize="9" orientation="landscape" verticalDpi="1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34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des 15-64 ans par type d'activité</a:t>
            </a:r>
          </a:p>
        </c:rich>
      </c:tx>
    </c:title>
    <c:plotArea>
      <c:layout>
        <c:manualLayout>
          <c:layoutTarget val="inner"/>
          <c:xMode val="edge"/>
          <c:yMode val="edge"/>
          <c:x val="0.28051998018320007"/>
          <c:y val="0.13729977116704808"/>
          <c:w val="0.65717427891794655"/>
          <c:h val="0.76084824351189539"/>
        </c:manualLayout>
      </c:layout>
      <c:barChart>
        <c:barDir val="bar"/>
        <c:grouping val="clustered"/>
        <c:ser>
          <c:idx val="0"/>
          <c:order val="0"/>
          <c:cat>
            <c:strRef>
              <c:f>Comédie!$A$133:$A$140</c:f>
              <c:strCache>
                <c:ptCount val="8"/>
                <c:pt idx="0">
                  <c:v>Fonction publique, CDI</c:v>
                </c:pt>
                <c:pt idx="1">
                  <c:v>CDD</c:v>
                </c:pt>
                <c:pt idx="2">
                  <c:v>Intérim </c:v>
                </c:pt>
                <c:pt idx="3">
                  <c:v>Emplois aidés</c:v>
                </c:pt>
                <c:pt idx="4">
                  <c:v>Apprentissage</c:v>
                </c:pt>
                <c:pt idx="5">
                  <c:v>Indépendants</c:v>
                </c:pt>
                <c:pt idx="6">
                  <c:v>Employeurs</c:v>
                </c:pt>
                <c:pt idx="7">
                  <c:v>Aides familiaux</c:v>
                </c:pt>
              </c:strCache>
            </c:strRef>
          </c:cat>
          <c:val>
            <c:numRef>
              <c:f>Comédie!$C$133:$C$140</c:f>
              <c:numCache>
                <c:formatCode>0.00%</c:formatCode>
                <c:ptCount val="8"/>
                <c:pt idx="0">
                  <c:v>0.56995738097237603</c:v>
                </c:pt>
                <c:pt idx="1">
                  <c:v>0.14604974087648473</c:v>
                </c:pt>
                <c:pt idx="2">
                  <c:v>1.086923812878641E-2</c:v>
                </c:pt>
                <c:pt idx="3">
                  <c:v>1.0620936517443329E-2</c:v>
                </c:pt>
                <c:pt idx="4">
                  <c:v>6.602255296256819E-2</c:v>
                </c:pt>
                <c:pt idx="5">
                  <c:v>0.11836205450971607</c:v>
                </c:pt>
                <c:pt idx="6">
                  <c:v>7.8118096032625234E-2</c:v>
                </c:pt>
                <c:pt idx="7">
                  <c:v>0</c:v>
                </c:pt>
              </c:numCache>
            </c:numRef>
          </c:val>
        </c:ser>
        <c:dLbls>
          <c:showVal val="1"/>
        </c:dLbls>
        <c:axId val="138731904"/>
        <c:axId val="138705536"/>
      </c:barChart>
      <c:valAx>
        <c:axId val="138705536"/>
        <c:scaling>
          <c:orientation val="minMax"/>
        </c:scaling>
        <c:delete val="1"/>
        <c:axPos val="b"/>
        <c:majorGridlines/>
        <c:numFmt formatCode="0%" sourceLinked="0"/>
        <c:tickLblPos val="none"/>
        <c:crossAx val="138731904"/>
        <c:crosses val="autoZero"/>
        <c:crossBetween val="between"/>
      </c:valAx>
      <c:catAx>
        <c:axId val="138731904"/>
        <c:scaling>
          <c:orientation val="minMax"/>
        </c:scaling>
        <c:axPos val="l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138705536"/>
        <c:crosses val="autoZero"/>
        <c:auto val="1"/>
        <c:lblAlgn val="ctr"/>
        <c:lblOffset val="100"/>
      </c:catAx>
    </c:plotArea>
    <c:plotVisOnly val="1"/>
    <c:dispBlanksAs val="gap"/>
  </c:chart>
  <c:spPr>
    <a:ln w="28575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 anchor="ctr" anchorCtr="0"/>
          <a:lstStyle/>
          <a:p>
            <a:pPr algn="ctr">
              <a:defRPr sz="1200"/>
            </a:pPr>
            <a:r>
              <a:rPr lang="fr-FR" sz="1200"/>
              <a:t>Lieu de travail des actifs de plus de 15 ans </a:t>
            </a:r>
          </a:p>
        </c:rich>
      </c:tx>
      <c:layout>
        <c:manualLayout>
          <c:xMode val="edge"/>
          <c:yMode val="edge"/>
          <c:x val="1.3099818069554856E-2"/>
          <c:y val="3.7523452157598502E-2"/>
        </c:manualLayout>
      </c:layout>
    </c:title>
    <c:plotArea>
      <c:layout/>
      <c:pieChart>
        <c:varyColors val="1"/>
        <c:ser>
          <c:idx val="4"/>
          <c:order val="0"/>
          <c:spPr>
            <a:solidFill>
              <a:schemeClr val="accent1"/>
            </a:solidFill>
            <a:ln>
              <a:solidFill>
                <a:schemeClr val="accent1"/>
              </a:solidFill>
            </a:ln>
          </c:spPr>
          <c:explosion val="25"/>
          <c:dPt>
            <c:idx val="0"/>
            <c:spPr>
              <a:solidFill>
                <a:schemeClr val="accent3">
                  <a:lumMod val="60000"/>
                  <a:lumOff val="40000"/>
                </a:schemeClr>
              </a:solidFill>
              <a:ln w="25400" cap="flat" cmpd="sng" algn="ctr">
                <a:solidFill>
                  <a:schemeClr val="accent3"/>
                </a:solidFill>
                <a:prstDash val="solid"/>
              </a:ln>
              <a:effectLst/>
            </c:spPr>
          </c:dPt>
          <c:dPt>
            <c:idx val="1"/>
            <c:spPr>
              <a:solidFill>
                <a:schemeClr val="accent6">
                  <a:lumMod val="40000"/>
                  <a:lumOff val="60000"/>
                </a:schemeClr>
              </a:solidFill>
              <a:ln w="25400" cap="flat" cmpd="sng" algn="ctr">
                <a:solidFill>
                  <a:schemeClr val="accent6"/>
                </a:solidFill>
                <a:prstDash val="solid"/>
              </a:ln>
              <a:effectLst/>
            </c:spPr>
          </c:dPt>
          <c:dLbls>
            <c:numFmt formatCode="0%" sourceLinked="0"/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showVal val="1"/>
            <c:separator>
</c:separator>
            <c:showLeaderLines val="1"/>
          </c:dLbls>
          <c:cat>
            <c:strRef>
              <c:f>Comédie!$A$265:$A$266</c:f>
              <c:strCache>
                <c:ptCount val="2"/>
                <c:pt idx="0">
                  <c:v> Commune résidence </c:v>
                </c:pt>
                <c:pt idx="1">
                  <c:v> Autre commune que commune résidence </c:v>
                </c:pt>
              </c:strCache>
            </c:strRef>
          </c:cat>
          <c:val>
            <c:numRef>
              <c:f>Comédie!$E$265:$E$266</c:f>
              <c:numCache>
                <c:formatCode>0.00%</c:formatCode>
                <c:ptCount val="2"/>
                <c:pt idx="0">
                  <c:v>0.78432410249795803</c:v>
                </c:pt>
                <c:pt idx="1">
                  <c:v>0.215675897502042</c:v>
                </c:pt>
              </c:numCache>
            </c:numRef>
          </c:val>
        </c:ser>
        <c:dLbls/>
        <c:firstSliceAng val="0"/>
      </c:pieChart>
    </c:plotArea>
    <c:legend>
      <c:legendPos val="t"/>
      <c:txPr>
        <a:bodyPr/>
        <a:lstStyle/>
        <a:p>
          <a:pPr rtl="0">
            <a:defRPr/>
          </a:pPr>
          <a:endParaRPr lang="fr-FR"/>
        </a:p>
      </c:txPr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0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Moyen de transport </a:t>
            </a:r>
          </a:p>
          <a:p>
            <a:pPr>
              <a:defRPr sz="1200"/>
            </a:pPr>
            <a:r>
              <a:rPr lang="fr-FR" sz="1200"/>
              <a:t>pour se rendre à son travail</a:t>
            </a:r>
          </a:p>
        </c:rich>
      </c:tx>
      <c:layout>
        <c:manualLayout>
          <c:xMode val="edge"/>
          <c:yMode val="edge"/>
          <c:x val="7.6506394147540114E-3"/>
          <c:y val="1.0432987064356419E-2"/>
        </c:manualLayout>
      </c:layout>
    </c:title>
    <c:plotArea>
      <c:layout/>
      <c:pieChart>
        <c:varyColors val="1"/>
        <c:ser>
          <c:idx val="0"/>
          <c:order val="0"/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outEnd"/>
            <c:showCatName val="1"/>
            <c:showPercent val="1"/>
            <c:showLeaderLines val="1"/>
          </c:dLbls>
          <c:cat>
            <c:strRef>
              <c:f>Comédie!$H$279:$H$283</c:f>
              <c:strCache>
                <c:ptCount val="5"/>
                <c:pt idx="0">
                  <c:v> Pas de transport</c:v>
                </c:pt>
                <c:pt idx="1">
                  <c:v> Marche à pied</c:v>
                </c:pt>
                <c:pt idx="2">
                  <c:v> Deux roues</c:v>
                </c:pt>
                <c:pt idx="3">
                  <c:v> Voiture, camion</c:v>
                </c:pt>
                <c:pt idx="4">
                  <c:v>Transport en commun</c:v>
                </c:pt>
              </c:strCache>
            </c:strRef>
          </c:cat>
          <c:val>
            <c:numRef>
              <c:f>Comédie!$N$279:$N$283</c:f>
              <c:numCache>
                <c:formatCode>0.00%</c:formatCode>
                <c:ptCount val="5"/>
                <c:pt idx="0">
                  <c:v>7.3273461905619744E-2</c:v>
                </c:pt>
                <c:pt idx="1">
                  <c:v>0.31883471667844382</c:v>
                </c:pt>
                <c:pt idx="2">
                  <c:v>5.2513973856246517E-2</c:v>
                </c:pt>
                <c:pt idx="3">
                  <c:v>0.24965154842050202</c:v>
                </c:pt>
                <c:pt idx="4">
                  <c:v>0.30572629913918786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Population scolarisée</a:t>
            </a:r>
          </a:p>
        </c:rich>
      </c:tx>
    </c:title>
    <c:plotArea>
      <c:layout/>
      <c:barChart>
        <c:barDir val="bar"/>
        <c:grouping val="clustered"/>
        <c:ser>
          <c:idx val="0"/>
          <c:order val="0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showVal val="1"/>
          </c:dLbls>
          <c:cat>
            <c:strRef>
              <c:f>Comédie!$A$100:$A$106</c:f>
              <c:strCache>
                <c:ptCount val="7"/>
                <c:pt idx="0">
                  <c:v>2-5 ans </c:v>
                </c:pt>
                <c:pt idx="1">
                  <c:v>6-10 ans </c:v>
                </c:pt>
                <c:pt idx="2">
                  <c:v>11-14 ans</c:v>
                </c:pt>
                <c:pt idx="3">
                  <c:v>15-17 ans </c:v>
                </c:pt>
                <c:pt idx="4">
                  <c:v>18-24 ans </c:v>
                </c:pt>
                <c:pt idx="5">
                  <c:v>25-29 ans </c:v>
                </c:pt>
                <c:pt idx="6">
                  <c:v>30 ans ou plus </c:v>
                </c:pt>
              </c:strCache>
            </c:strRef>
          </c:cat>
          <c:val>
            <c:numRef>
              <c:f>Comédie!$F$100:$F$106</c:f>
              <c:numCache>
                <c:formatCode>0.0%</c:formatCode>
                <c:ptCount val="7"/>
                <c:pt idx="0">
                  <c:v>0.85060824643176414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0.83690353546255958</c:v>
                </c:pt>
                <c:pt idx="5">
                  <c:v>0.32445980048867284</c:v>
                </c:pt>
                <c:pt idx="6" formatCode="0.00%">
                  <c:v>3.128530087257108E-2</c:v>
                </c:pt>
              </c:numCache>
            </c:numRef>
          </c:val>
        </c:ser>
        <c:dLbls/>
        <c:gapWidth val="63"/>
        <c:axId val="138646272"/>
        <c:axId val="138647808"/>
      </c:barChart>
      <c:catAx>
        <c:axId val="138646272"/>
        <c:scaling>
          <c:orientation val="minMax"/>
        </c:scaling>
        <c:axPos val="l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138647808"/>
        <c:crosses val="autoZero"/>
        <c:auto val="1"/>
        <c:lblAlgn val="ctr"/>
        <c:lblOffset val="100"/>
      </c:catAx>
      <c:valAx>
        <c:axId val="138647808"/>
        <c:scaling>
          <c:orientation val="minMax"/>
          <c:max val="1"/>
        </c:scaling>
        <c:axPos val="b"/>
        <c:majorGridlines/>
        <c:numFmt formatCode="0%" sourceLinked="0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138646272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20955</xdr:colOff>
      <xdr:row>41</xdr:row>
      <xdr:rowOff>19050</xdr:rowOff>
    </xdr:from>
    <xdr:to>
      <xdr:col>21</xdr:col>
      <xdr:colOff>8895</xdr:colOff>
      <xdr:row>50</xdr:row>
      <xdr:rowOff>209130</xdr:rowOff>
    </xdr:to>
    <xdr:graphicFrame macro="">
      <xdr:nvGraphicFramePr>
        <xdr:cNvPr id="2" name="Pop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40005</xdr:colOff>
      <xdr:row>53</xdr:row>
      <xdr:rowOff>5715</xdr:rowOff>
    </xdr:from>
    <xdr:to>
      <xdr:col>21</xdr:col>
      <xdr:colOff>27945</xdr:colOff>
      <xdr:row>62</xdr:row>
      <xdr:rowOff>144555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114300</xdr:colOff>
      <xdr:row>80</xdr:row>
      <xdr:rowOff>45720</xdr:rowOff>
    </xdr:from>
    <xdr:to>
      <xdr:col>10</xdr:col>
      <xdr:colOff>83820</xdr:colOff>
      <xdr:row>92</xdr:row>
      <xdr:rowOff>22860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281940</xdr:colOff>
      <xdr:row>67</xdr:row>
      <xdr:rowOff>171450</xdr:rowOff>
    </xdr:from>
    <xdr:to>
      <xdr:col>21</xdr:col>
      <xdr:colOff>91440</xdr:colOff>
      <xdr:row>79</xdr:row>
      <xdr:rowOff>45720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308610</xdr:colOff>
      <xdr:row>79</xdr:row>
      <xdr:rowOff>110490</xdr:rowOff>
    </xdr:from>
    <xdr:to>
      <xdr:col>21</xdr:col>
      <xdr:colOff>91440</xdr:colOff>
      <xdr:row>92</xdr:row>
      <xdr:rowOff>144780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342900</xdr:colOff>
      <xdr:row>131</xdr:row>
      <xdr:rowOff>53340</xdr:rowOff>
    </xdr:from>
    <xdr:to>
      <xdr:col>21</xdr:col>
      <xdr:colOff>182880</xdr:colOff>
      <xdr:row>147</xdr:row>
      <xdr:rowOff>60960</xdr:rowOff>
    </xdr:to>
    <xdr:graphicFrame macro="">
      <xdr:nvGraphicFramePr>
        <xdr:cNvPr id="7" name="Graphique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</xdr:col>
      <xdr:colOff>342900</xdr:colOff>
      <xdr:row>262</xdr:row>
      <xdr:rowOff>167640</xdr:rowOff>
    </xdr:from>
    <xdr:to>
      <xdr:col>20</xdr:col>
      <xdr:colOff>289560</xdr:colOff>
      <xdr:row>275</xdr:row>
      <xdr:rowOff>114300</xdr:rowOff>
    </xdr:to>
    <xdr:graphicFrame macro="">
      <xdr:nvGraphicFramePr>
        <xdr:cNvPr id="8" name="Graphique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273</xdr:row>
      <xdr:rowOff>7620</xdr:rowOff>
    </xdr:from>
    <xdr:to>
      <xdr:col>6</xdr:col>
      <xdr:colOff>114300</xdr:colOff>
      <xdr:row>287</xdr:row>
      <xdr:rowOff>167640</xdr:rowOff>
    </xdr:to>
    <xdr:graphicFrame macro="">
      <xdr:nvGraphicFramePr>
        <xdr:cNvPr id="9" name="Graphique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8</xdr:col>
      <xdr:colOff>259080</xdr:colOff>
      <xdr:row>96</xdr:row>
      <xdr:rowOff>160020</xdr:rowOff>
    </xdr:from>
    <xdr:to>
      <xdr:col>21</xdr:col>
      <xdr:colOff>247020</xdr:colOff>
      <xdr:row>106</xdr:row>
      <xdr:rowOff>55020</xdr:rowOff>
    </xdr:to>
    <xdr:graphicFrame macro="">
      <xdr:nvGraphicFramePr>
        <xdr:cNvPr id="10" name="Graphique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8</xdr:col>
      <xdr:colOff>335280</xdr:colOff>
      <xdr:row>108</xdr:row>
      <xdr:rowOff>106680</xdr:rowOff>
    </xdr:from>
    <xdr:to>
      <xdr:col>21</xdr:col>
      <xdr:colOff>323220</xdr:colOff>
      <xdr:row>124</xdr:row>
      <xdr:rowOff>7260</xdr:rowOff>
    </xdr:to>
    <xdr:graphicFrame macro="">
      <xdr:nvGraphicFramePr>
        <xdr:cNvPr id="11" name="Graphique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12</xdr:col>
      <xdr:colOff>289560</xdr:colOff>
      <xdr:row>232</xdr:row>
      <xdr:rowOff>7620</xdr:rowOff>
    </xdr:from>
    <xdr:to>
      <xdr:col>21</xdr:col>
      <xdr:colOff>7620</xdr:colOff>
      <xdr:row>243</xdr:row>
      <xdr:rowOff>152400</xdr:rowOff>
    </xdr:to>
    <xdr:graphicFrame macro="">
      <xdr:nvGraphicFramePr>
        <xdr:cNvPr id="12" name="Graphique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3</xdr:col>
      <xdr:colOff>346710</xdr:colOff>
      <xdr:row>244</xdr:row>
      <xdr:rowOff>167640</xdr:rowOff>
    </xdr:from>
    <xdr:to>
      <xdr:col>11</xdr:col>
      <xdr:colOff>117750</xdr:colOff>
      <xdr:row>259</xdr:row>
      <xdr:rowOff>129180</xdr:rowOff>
    </xdr:to>
    <xdr:graphicFrame macro="">
      <xdr:nvGraphicFramePr>
        <xdr:cNvPr id="13" name="Graphique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14</xdr:col>
      <xdr:colOff>312420</xdr:colOff>
      <xdr:row>276</xdr:row>
      <xdr:rowOff>175260</xdr:rowOff>
    </xdr:from>
    <xdr:to>
      <xdr:col>21</xdr:col>
      <xdr:colOff>99060</xdr:colOff>
      <xdr:row>289</xdr:row>
      <xdr:rowOff>38100</xdr:rowOff>
    </xdr:to>
    <xdr:graphicFrame macro="">
      <xdr:nvGraphicFramePr>
        <xdr:cNvPr id="14" name="Graphique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9</xdr:col>
      <xdr:colOff>171450</xdr:colOff>
      <xdr:row>164</xdr:row>
      <xdr:rowOff>106680</xdr:rowOff>
    </xdr:from>
    <xdr:to>
      <xdr:col>20</xdr:col>
      <xdr:colOff>384810</xdr:colOff>
      <xdr:row>177</xdr:row>
      <xdr:rowOff>110490</xdr:rowOff>
    </xdr:to>
    <xdr:graphicFrame macro="">
      <xdr:nvGraphicFramePr>
        <xdr:cNvPr id="15" name="Graphique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4</xdr:col>
      <xdr:colOff>49530</xdr:colOff>
      <xdr:row>179</xdr:row>
      <xdr:rowOff>150495</xdr:rowOff>
    </xdr:from>
    <xdr:to>
      <xdr:col>12</xdr:col>
      <xdr:colOff>345330</xdr:colOff>
      <xdr:row>196</xdr:row>
      <xdr:rowOff>115845</xdr:rowOff>
    </xdr:to>
    <xdr:graphicFrame macro="">
      <xdr:nvGraphicFramePr>
        <xdr:cNvPr id="16" name="Graphique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13</xdr:col>
      <xdr:colOff>41910</xdr:colOff>
      <xdr:row>179</xdr:row>
      <xdr:rowOff>150495</xdr:rowOff>
    </xdr:from>
    <xdr:to>
      <xdr:col>21</xdr:col>
      <xdr:colOff>337710</xdr:colOff>
      <xdr:row>196</xdr:row>
      <xdr:rowOff>115845</xdr:rowOff>
    </xdr:to>
    <xdr:graphicFrame macro="">
      <xdr:nvGraphicFramePr>
        <xdr:cNvPr id="17" name="Graphique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4</xdr:col>
      <xdr:colOff>22860</xdr:colOff>
      <xdr:row>237</xdr:row>
      <xdr:rowOff>0</xdr:rowOff>
    </xdr:from>
    <xdr:to>
      <xdr:col>11</xdr:col>
      <xdr:colOff>381000</xdr:colOff>
      <xdr:row>243</xdr:row>
      <xdr:rowOff>83820</xdr:rowOff>
    </xdr:to>
    <xdr:graphicFrame macro="">
      <xdr:nvGraphicFramePr>
        <xdr:cNvPr id="18" name="Graphique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10</xdr:col>
      <xdr:colOff>68580</xdr:colOff>
      <xdr:row>210</xdr:row>
      <xdr:rowOff>68580</xdr:rowOff>
    </xdr:from>
    <xdr:to>
      <xdr:col>19</xdr:col>
      <xdr:colOff>289560</xdr:colOff>
      <xdr:row>226</xdr:row>
      <xdr:rowOff>152400</xdr:rowOff>
    </xdr:to>
    <xdr:graphicFrame macro="">
      <xdr:nvGraphicFramePr>
        <xdr:cNvPr id="19" name="Graphique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9</xdr:col>
      <xdr:colOff>45720</xdr:colOff>
      <xdr:row>296</xdr:row>
      <xdr:rowOff>17145</xdr:rowOff>
    </xdr:from>
    <xdr:to>
      <xdr:col>20</xdr:col>
      <xdr:colOff>367665</xdr:colOff>
      <xdr:row>307</xdr:row>
      <xdr:rowOff>1905</xdr:rowOff>
    </xdr:to>
    <xdr:graphicFrame macro="">
      <xdr:nvGraphicFramePr>
        <xdr:cNvPr id="20" name="Graphique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12</xdr:col>
      <xdr:colOff>175260</xdr:colOff>
      <xdr:row>199</xdr:row>
      <xdr:rowOff>30480</xdr:rowOff>
    </xdr:from>
    <xdr:to>
      <xdr:col>17</xdr:col>
      <xdr:colOff>32160</xdr:colOff>
      <xdr:row>209</xdr:row>
      <xdr:rowOff>16920</xdr:rowOff>
    </xdr:to>
    <xdr:graphicFrame macro="">
      <xdr:nvGraphicFramePr>
        <xdr:cNvPr id="21" name="Graphique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</xdr:col>
      <xdr:colOff>15240</xdr:colOff>
      <xdr:row>10</xdr:row>
      <xdr:rowOff>53340</xdr:rowOff>
    </xdr:from>
    <xdr:to>
      <xdr:col>16</xdr:col>
      <xdr:colOff>305940</xdr:colOff>
      <xdr:row>38</xdr:row>
      <xdr:rowOff>6060</xdr:rowOff>
    </xdr:to>
    <xdr:grpSp>
      <xdr:nvGrpSpPr>
        <xdr:cNvPr id="22" name="Groupe 21"/>
        <xdr:cNvGrpSpPr/>
      </xdr:nvGrpSpPr>
      <xdr:grpSpPr>
        <a:xfrm>
          <a:off x="1936115" y="2355215"/>
          <a:ext cx="6577200" cy="4842220"/>
          <a:chOff x="10797540" y="2849880"/>
          <a:chExt cx="6332220" cy="5783580"/>
        </a:xfrm>
      </xdr:grpSpPr>
      <xdr:grpSp>
        <xdr:nvGrpSpPr>
          <xdr:cNvPr id="23" name="Groupe6"/>
          <xdr:cNvGrpSpPr/>
        </xdr:nvGrpSpPr>
        <xdr:grpSpPr>
          <a:xfrm>
            <a:off x="14707318" y="4419600"/>
            <a:ext cx="2422442" cy="2522220"/>
            <a:chOff x="5859780" y="2179320"/>
            <a:chExt cx="2506980" cy="2522220"/>
          </a:xfrm>
          <a:solidFill>
            <a:schemeClr val="bg1"/>
          </a:solidFill>
        </xdr:grpSpPr>
        <xdr:sp macro="" textlink="">
          <xdr:nvSpPr>
            <xdr:cNvPr id="57" name="Quart31"/>
            <xdr:cNvSpPr>
              <a:spLocks/>
            </xdr:cNvSpPr>
          </xdr:nvSpPr>
          <xdr:spPr bwMode="auto">
            <a:xfrm>
              <a:off x="7369072" y="2179320"/>
              <a:ext cx="899160" cy="1188720"/>
            </a:xfrm>
            <a:custGeom>
              <a:avLst/>
              <a:gdLst>
                <a:gd name="T0" fmla="*/ 3 w 118"/>
                <a:gd name="T1" fmla="*/ 88 h 156"/>
                <a:gd name="T2" fmla="*/ 8 w 118"/>
                <a:gd name="T3" fmla="*/ 82 h 156"/>
                <a:gd name="T4" fmla="*/ 10 w 118"/>
                <a:gd name="T5" fmla="*/ 79 h 156"/>
                <a:gd name="T6" fmla="*/ 15 w 118"/>
                <a:gd name="T7" fmla="*/ 76 h 156"/>
                <a:gd name="T8" fmla="*/ 20 w 118"/>
                <a:gd name="T9" fmla="*/ 71 h 156"/>
                <a:gd name="T10" fmla="*/ 23 w 118"/>
                <a:gd name="T11" fmla="*/ 69 h 156"/>
                <a:gd name="T12" fmla="*/ 27 w 118"/>
                <a:gd name="T13" fmla="*/ 65 h 156"/>
                <a:gd name="T14" fmla="*/ 29 w 118"/>
                <a:gd name="T15" fmla="*/ 61 h 156"/>
                <a:gd name="T16" fmla="*/ 30 w 118"/>
                <a:gd name="T17" fmla="*/ 56 h 156"/>
                <a:gd name="T18" fmla="*/ 32 w 118"/>
                <a:gd name="T19" fmla="*/ 52 h 156"/>
                <a:gd name="T20" fmla="*/ 34 w 118"/>
                <a:gd name="T21" fmla="*/ 45 h 156"/>
                <a:gd name="T22" fmla="*/ 36 w 118"/>
                <a:gd name="T23" fmla="*/ 40 h 156"/>
                <a:gd name="T24" fmla="*/ 40 w 118"/>
                <a:gd name="T25" fmla="*/ 32 h 156"/>
                <a:gd name="T26" fmla="*/ 44 w 118"/>
                <a:gd name="T27" fmla="*/ 28 h 156"/>
                <a:gd name="T28" fmla="*/ 49 w 118"/>
                <a:gd name="T29" fmla="*/ 25 h 156"/>
                <a:gd name="T30" fmla="*/ 52 w 118"/>
                <a:gd name="T31" fmla="*/ 23 h 156"/>
                <a:gd name="T32" fmla="*/ 54 w 118"/>
                <a:gd name="T33" fmla="*/ 21 h 156"/>
                <a:gd name="T34" fmla="*/ 58 w 118"/>
                <a:gd name="T35" fmla="*/ 17 h 156"/>
                <a:gd name="T36" fmla="*/ 63 w 118"/>
                <a:gd name="T37" fmla="*/ 12 h 156"/>
                <a:gd name="T38" fmla="*/ 68 w 118"/>
                <a:gd name="T39" fmla="*/ 7 h 156"/>
                <a:gd name="T40" fmla="*/ 75 w 118"/>
                <a:gd name="T41" fmla="*/ 1 h 156"/>
                <a:gd name="T42" fmla="*/ 78 w 118"/>
                <a:gd name="T43" fmla="*/ 2 h 156"/>
                <a:gd name="T44" fmla="*/ 82 w 118"/>
                <a:gd name="T45" fmla="*/ 9 h 156"/>
                <a:gd name="T46" fmla="*/ 86 w 118"/>
                <a:gd name="T47" fmla="*/ 12 h 156"/>
                <a:gd name="T48" fmla="*/ 89 w 118"/>
                <a:gd name="T49" fmla="*/ 12 h 156"/>
                <a:gd name="T50" fmla="*/ 91 w 118"/>
                <a:gd name="T51" fmla="*/ 13 h 156"/>
                <a:gd name="T52" fmla="*/ 94 w 118"/>
                <a:gd name="T53" fmla="*/ 20 h 156"/>
                <a:gd name="T54" fmla="*/ 95 w 118"/>
                <a:gd name="T55" fmla="*/ 25 h 156"/>
                <a:gd name="T56" fmla="*/ 99 w 118"/>
                <a:gd name="T57" fmla="*/ 32 h 156"/>
                <a:gd name="T58" fmla="*/ 98 w 118"/>
                <a:gd name="T59" fmla="*/ 34 h 156"/>
                <a:gd name="T60" fmla="*/ 95 w 118"/>
                <a:gd name="T61" fmla="*/ 34 h 156"/>
                <a:gd name="T62" fmla="*/ 98 w 118"/>
                <a:gd name="T63" fmla="*/ 41 h 156"/>
                <a:gd name="T64" fmla="*/ 102 w 118"/>
                <a:gd name="T65" fmla="*/ 52 h 156"/>
                <a:gd name="T66" fmla="*/ 102 w 118"/>
                <a:gd name="T67" fmla="*/ 56 h 156"/>
                <a:gd name="T68" fmla="*/ 104 w 118"/>
                <a:gd name="T69" fmla="*/ 61 h 156"/>
                <a:gd name="T70" fmla="*/ 105 w 118"/>
                <a:gd name="T71" fmla="*/ 71 h 156"/>
                <a:gd name="T72" fmla="*/ 108 w 118"/>
                <a:gd name="T73" fmla="*/ 76 h 156"/>
                <a:gd name="T74" fmla="*/ 117 w 118"/>
                <a:gd name="T75" fmla="*/ 87 h 156"/>
                <a:gd name="T76" fmla="*/ 115 w 118"/>
                <a:gd name="T77" fmla="*/ 93 h 156"/>
                <a:gd name="T78" fmla="*/ 117 w 118"/>
                <a:gd name="T79" fmla="*/ 94 h 156"/>
                <a:gd name="T80" fmla="*/ 115 w 118"/>
                <a:gd name="T81" fmla="*/ 108 h 156"/>
                <a:gd name="T82" fmla="*/ 114 w 118"/>
                <a:gd name="T83" fmla="*/ 111 h 156"/>
                <a:gd name="T84" fmla="*/ 115 w 118"/>
                <a:gd name="T85" fmla="*/ 112 h 156"/>
                <a:gd name="T86" fmla="*/ 116 w 118"/>
                <a:gd name="T87" fmla="*/ 117 h 156"/>
                <a:gd name="T88" fmla="*/ 117 w 118"/>
                <a:gd name="T89" fmla="*/ 123 h 156"/>
                <a:gd name="T90" fmla="*/ 117 w 118"/>
                <a:gd name="T91" fmla="*/ 131 h 156"/>
                <a:gd name="T92" fmla="*/ 90 w 118"/>
                <a:gd name="T93" fmla="*/ 145 h 156"/>
                <a:gd name="T94" fmla="*/ 55 w 118"/>
                <a:gd name="T95" fmla="*/ 150 h 156"/>
                <a:gd name="T96" fmla="*/ 8 w 118"/>
                <a:gd name="T97" fmla="*/ 156 h 156"/>
                <a:gd name="T98" fmla="*/ 14 w 118"/>
                <a:gd name="T99" fmla="*/ 138 h 156"/>
                <a:gd name="T100" fmla="*/ 11 w 118"/>
                <a:gd name="T101" fmla="*/ 123 h 156"/>
                <a:gd name="T102" fmla="*/ 12 w 118"/>
                <a:gd name="T103" fmla="*/ 106 h 156"/>
                <a:gd name="T104" fmla="*/ 13 w 118"/>
                <a:gd name="T105" fmla="*/ 104 h 156"/>
                <a:gd name="T106" fmla="*/ 9 w 118"/>
                <a:gd name="T107" fmla="*/ 100 h 156"/>
                <a:gd name="T108" fmla="*/ 5 w 118"/>
                <a:gd name="T109" fmla="*/ 95 h 156"/>
                <a:gd name="T110" fmla="*/ 0 w 118"/>
                <a:gd name="T111" fmla="*/ 91 h 15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</a:cxnLst>
              <a:rect l="0" t="0" r="r" b="b"/>
              <a:pathLst>
                <a:path w="118" h="156">
                  <a:moveTo>
                    <a:pt x="0" y="91"/>
                  </a:moveTo>
                  <a:lnTo>
                    <a:pt x="1" y="91"/>
                  </a:lnTo>
                  <a:lnTo>
                    <a:pt x="1" y="90"/>
                  </a:lnTo>
                  <a:lnTo>
                    <a:pt x="2" y="89"/>
                  </a:lnTo>
                  <a:lnTo>
                    <a:pt x="3" y="88"/>
                  </a:lnTo>
                  <a:lnTo>
                    <a:pt x="3" y="87"/>
                  </a:lnTo>
                  <a:lnTo>
                    <a:pt x="5" y="85"/>
                  </a:lnTo>
                  <a:lnTo>
                    <a:pt x="6" y="84"/>
                  </a:lnTo>
                  <a:lnTo>
                    <a:pt x="6" y="83"/>
                  </a:lnTo>
                  <a:lnTo>
                    <a:pt x="8" y="82"/>
                  </a:lnTo>
                  <a:lnTo>
                    <a:pt x="8" y="81"/>
                  </a:lnTo>
                  <a:lnTo>
                    <a:pt x="9" y="80"/>
                  </a:lnTo>
                  <a:lnTo>
                    <a:pt x="9" y="80"/>
                  </a:lnTo>
                  <a:lnTo>
                    <a:pt x="10" y="80"/>
                  </a:lnTo>
                  <a:lnTo>
                    <a:pt x="10" y="79"/>
                  </a:lnTo>
                  <a:lnTo>
                    <a:pt x="11" y="79"/>
                  </a:lnTo>
                  <a:lnTo>
                    <a:pt x="12" y="78"/>
                  </a:lnTo>
                  <a:lnTo>
                    <a:pt x="12" y="78"/>
                  </a:lnTo>
                  <a:lnTo>
                    <a:pt x="14" y="77"/>
                  </a:lnTo>
                  <a:lnTo>
                    <a:pt x="15" y="76"/>
                  </a:lnTo>
                  <a:lnTo>
                    <a:pt x="16" y="75"/>
                  </a:lnTo>
                  <a:lnTo>
                    <a:pt x="16" y="74"/>
                  </a:lnTo>
                  <a:lnTo>
                    <a:pt x="17" y="74"/>
                  </a:lnTo>
                  <a:lnTo>
                    <a:pt x="19" y="72"/>
                  </a:lnTo>
                  <a:lnTo>
                    <a:pt x="20" y="71"/>
                  </a:lnTo>
                  <a:lnTo>
                    <a:pt x="20" y="71"/>
                  </a:lnTo>
                  <a:lnTo>
                    <a:pt x="21" y="71"/>
                  </a:lnTo>
                  <a:lnTo>
                    <a:pt x="22" y="70"/>
                  </a:lnTo>
                  <a:lnTo>
                    <a:pt x="23" y="69"/>
                  </a:lnTo>
                  <a:lnTo>
                    <a:pt x="23" y="69"/>
                  </a:lnTo>
                  <a:lnTo>
                    <a:pt x="24" y="68"/>
                  </a:lnTo>
                  <a:lnTo>
                    <a:pt x="25" y="66"/>
                  </a:lnTo>
                  <a:lnTo>
                    <a:pt x="26" y="66"/>
                  </a:lnTo>
                  <a:lnTo>
                    <a:pt x="26" y="65"/>
                  </a:lnTo>
                  <a:lnTo>
                    <a:pt x="27" y="65"/>
                  </a:lnTo>
                  <a:lnTo>
                    <a:pt x="27" y="64"/>
                  </a:lnTo>
                  <a:lnTo>
                    <a:pt x="27" y="64"/>
                  </a:lnTo>
                  <a:lnTo>
                    <a:pt x="28" y="63"/>
                  </a:lnTo>
                  <a:lnTo>
                    <a:pt x="28" y="62"/>
                  </a:lnTo>
                  <a:lnTo>
                    <a:pt x="29" y="61"/>
                  </a:lnTo>
                  <a:lnTo>
                    <a:pt x="29" y="61"/>
                  </a:lnTo>
                  <a:lnTo>
                    <a:pt x="29" y="59"/>
                  </a:lnTo>
                  <a:lnTo>
                    <a:pt x="30" y="57"/>
                  </a:lnTo>
                  <a:lnTo>
                    <a:pt x="30" y="56"/>
                  </a:lnTo>
                  <a:lnTo>
                    <a:pt x="30" y="56"/>
                  </a:lnTo>
                  <a:lnTo>
                    <a:pt x="30" y="55"/>
                  </a:lnTo>
                  <a:lnTo>
                    <a:pt x="31" y="54"/>
                  </a:lnTo>
                  <a:lnTo>
                    <a:pt x="32" y="53"/>
                  </a:lnTo>
                  <a:lnTo>
                    <a:pt x="32" y="53"/>
                  </a:lnTo>
                  <a:lnTo>
                    <a:pt x="32" y="52"/>
                  </a:lnTo>
                  <a:lnTo>
                    <a:pt x="32" y="50"/>
                  </a:lnTo>
                  <a:lnTo>
                    <a:pt x="33" y="47"/>
                  </a:lnTo>
                  <a:lnTo>
                    <a:pt x="33" y="47"/>
                  </a:lnTo>
                  <a:lnTo>
                    <a:pt x="34" y="45"/>
                  </a:lnTo>
                  <a:lnTo>
                    <a:pt x="34" y="45"/>
                  </a:lnTo>
                  <a:lnTo>
                    <a:pt x="34" y="44"/>
                  </a:lnTo>
                  <a:lnTo>
                    <a:pt x="35" y="43"/>
                  </a:lnTo>
                  <a:lnTo>
                    <a:pt x="35" y="42"/>
                  </a:lnTo>
                  <a:lnTo>
                    <a:pt x="35" y="41"/>
                  </a:lnTo>
                  <a:lnTo>
                    <a:pt x="36" y="40"/>
                  </a:lnTo>
                  <a:lnTo>
                    <a:pt x="37" y="38"/>
                  </a:lnTo>
                  <a:lnTo>
                    <a:pt x="38" y="36"/>
                  </a:lnTo>
                  <a:lnTo>
                    <a:pt x="39" y="34"/>
                  </a:lnTo>
                  <a:lnTo>
                    <a:pt x="40" y="33"/>
                  </a:lnTo>
                  <a:lnTo>
                    <a:pt x="40" y="32"/>
                  </a:lnTo>
                  <a:lnTo>
                    <a:pt x="41" y="31"/>
                  </a:lnTo>
                  <a:lnTo>
                    <a:pt x="42" y="29"/>
                  </a:lnTo>
                  <a:lnTo>
                    <a:pt x="43" y="29"/>
                  </a:lnTo>
                  <a:lnTo>
                    <a:pt x="44" y="28"/>
                  </a:lnTo>
                  <a:lnTo>
                    <a:pt x="44" y="28"/>
                  </a:lnTo>
                  <a:lnTo>
                    <a:pt x="45" y="27"/>
                  </a:lnTo>
                  <a:lnTo>
                    <a:pt x="46" y="27"/>
                  </a:lnTo>
                  <a:lnTo>
                    <a:pt x="46" y="27"/>
                  </a:lnTo>
                  <a:lnTo>
                    <a:pt x="47" y="26"/>
                  </a:lnTo>
                  <a:lnTo>
                    <a:pt x="49" y="25"/>
                  </a:lnTo>
                  <a:lnTo>
                    <a:pt x="50" y="24"/>
                  </a:lnTo>
                  <a:lnTo>
                    <a:pt x="51" y="24"/>
                  </a:lnTo>
                  <a:lnTo>
                    <a:pt x="51" y="24"/>
                  </a:lnTo>
                  <a:lnTo>
                    <a:pt x="52" y="24"/>
                  </a:lnTo>
                  <a:lnTo>
                    <a:pt x="52" y="23"/>
                  </a:lnTo>
                  <a:lnTo>
                    <a:pt x="52" y="23"/>
                  </a:lnTo>
                  <a:lnTo>
                    <a:pt x="53" y="23"/>
                  </a:lnTo>
                  <a:lnTo>
                    <a:pt x="53" y="22"/>
                  </a:lnTo>
                  <a:lnTo>
                    <a:pt x="54" y="22"/>
                  </a:lnTo>
                  <a:lnTo>
                    <a:pt x="54" y="21"/>
                  </a:lnTo>
                  <a:lnTo>
                    <a:pt x="55" y="21"/>
                  </a:lnTo>
                  <a:lnTo>
                    <a:pt x="55" y="20"/>
                  </a:lnTo>
                  <a:lnTo>
                    <a:pt x="56" y="20"/>
                  </a:lnTo>
                  <a:lnTo>
                    <a:pt x="57" y="18"/>
                  </a:lnTo>
                  <a:lnTo>
                    <a:pt x="58" y="17"/>
                  </a:lnTo>
                  <a:lnTo>
                    <a:pt x="59" y="16"/>
                  </a:lnTo>
                  <a:lnTo>
                    <a:pt x="60" y="15"/>
                  </a:lnTo>
                  <a:lnTo>
                    <a:pt x="61" y="14"/>
                  </a:lnTo>
                  <a:lnTo>
                    <a:pt x="62" y="13"/>
                  </a:lnTo>
                  <a:lnTo>
                    <a:pt x="63" y="12"/>
                  </a:lnTo>
                  <a:lnTo>
                    <a:pt x="64" y="12"/>
                  </a:lnTo>
                  <a:lnTo>
                    <a:pt x="65" y="10"/>
                  </a:lnTo>
                  <a:lnTo>
                    <a:pt x="67" y="8"/>
                  </a:lnTo>
                  <a:lnTo>
                    <a:pt x="68" y="8"/>
                  </a:lnTo>
                  <a:lnTo>
                    <a:pt x="68" y="7"/>
                  </a:lnTo>
                  <a:lnTo>
                    <a:pt x="69" y="7"/>
                  </a:lnTo>
                  <a:lnTo>
                    <a:pt x="69" y="6"/>
                  </a:lnTo>
                  <a:lnTo>
                    <a:pt x="70" y="5"/>
                  </a:lnTo>
                  <a:lnTo>
                    <a:pt x="72" y="3"/>
                  </a:lnTo>
                  <a:lnTo>
                    <a:pt x="75" y="1"/>
                  </a:lnTo>
                  <a:lnTo>
                    <a:pt x="75" y="0"/>
                  </a:lnTo>
                  <a:lnTo>
                    <a:pt x="75" y="0"/>
                  </a:lnTo>
                  <a:lnTo>
                    <a:pt x="76" y="0"/>
                  </a:lnTo>
                  <a:lnTo>
                    <a:pt x="78" y="1"/>
                  </a:lnTo>
                  <a:lnTo>
                    <a:pt x="78" y="2"/>
                  </a:lnTo>
                  <a:lnTo>
                    <a:pt x="78" y="2"/>
                  </a:lnTo>
                  <a:lnTo>
                    <a:pt x="79" y="3"/>
                  </a:lnTo>
                  <a:lnTo>
                    <a:pt x="79" y="4"/>
                  </a:lnTo>
                  <a:lnTo>
                    <a:pt x="80" y="5"/>
                  </a:lnTo>
                  <a:lnTo>
                    <a:pt x="82" y="9"/>
                  </a:lnTo>
                  <a:lnTo>
                    <a:pt x="82" y="10"/>
                  </a:lnTo>
                  <a:lnTo>
                    <a:pt x="83" y="12"/>
                  </a:lnTo>
                  <a:lnTo>
                    <a:pt x="84" y="13"/>
                  </a:lnTo>
                  <a:lnTo>
                    <a:pt x="84" y="13"/>
                  </a:lnTo>
                  <a:lnTo>
                    <a:pt x="86" y="12"/>
                  </a:lnTo>
                  <a:lnTo>
                    <a:pt x="87" y="12"/>
                  </a:lnTo>
                  <a:lnTo>
                    <a:pt x="87" y="12"/>
                  </a:lnTo>
                  <a:lnTo>
                    <a:pt x="88" y="12"/>
                  </a:lnTo>
                  <a:lnTo>
                    <a:pt x="89" y="12"/>
                  </a:lnTo>
                  <a:lnTo>
                    <a:pt x="89" y="12"/>
                  </a:lnTo>
                  <a:lnTo>
                    <a:pt x="90" y="12"/>
                  </a:lnTo>
                  <a:lnTo>
                    <a:pt x="91" y="12"/>
                  </a:lnTo>
                  <a:lnTo>
                    <a:pt x="91" y="12"/>
                  </a:lnTo>
                  <a:lnTo>
                    <a:pt x="91" y="12"/>
                  </a:lnTo>
                  <a:lnTo>
                    <a:pt x="91" y="13"/>
                  </a:lnTo>
                  <a:lnTo>
                    <a:pt x="92" y="13"/>
                  </a:lnTo>
                  <a:lnTo>
                    <a:pt x="92" y="15"/>
                  </a:lnTo>
                  <a:lnTo>
                    <a:pt x="93" y="16"/>
                  </a:lnTo>
                  <a:lnTo>
                    <a:pt x="93" y="17"/>
                  </a:lnTo>
                  <a:lnTo>
                    <a:pt x="94" y="20"/>
                  </a:lnTo>
                  <a:lnTo>
                    <a:pt x="94" y="21"/>
                  </a:lnTo>
                  <a:lnTo>
                    <a:pt x="94" y="22"/>
                  </a:lnTo>
                  <a:lnTo>
                    <a:pt x="95" y="23"/>
                  </a:lnTo>
                  <a:lnTo>
                    <a:pt x="95" y="23"/>
                  </a:lnTo>
                  <a:lnTo>
                    <a:pt x="95" y="25"/>
                  </a:lnTo>
                  <a:lnTo>
                    <a:pt x="95" y="25"/>
                  </a:lnTo>
                  <a:lnTo>
                    <a:pt x="96" y="27"/>
                  </a:lnTo>
                  <a:lnTo>
                    <a:pt x="97" y="29"/>
                  </a:lnTo>
                  <a:lnTo>
                    <a:pt x="98" y="30"/>
                  </a:lnTo>
                  <a:lnTo>
                    <a:pt x="99" y="32"/>
                  </a:lnTo>
                  <a:lnTo>
                    <a:pt x="99" y="33"/>
                  </a:lnTo>
                  <a:lnTo>
                    <a:pt x="99" y="33"/>
                  </a:lnTo>
                  <a:lnTo>
                    <a:pt x="99" y="34"/>
                  </a:lnTo>
                  <a:lnTo>
                    <a:pt x="98" y="34"/>
                  </a:lnTo>
                  <a:lnTo>
                    <a:pt x="98" y="34"/>
                  </a:lnTo>
                  <a:lnTo>
                    <a:pt x="97" y="34"/>
                  </a:lnTo>
                  <a:lnTo>
                    <a:pt x="97" y="34"/>
                  </a:lnTo>
                  <a:lnTo>
                    <a:pt x="96" y="34"/>
                  </a:lnTo>
                  <a:lnTo>
                    <a:pt x="95" y="34"/>
                  </a:lnTo>
                  <a:lnTo>
                    <a:pt x="95" y="34"/>
                  </a:lnTo>
                  <a:lnTo>
                    <a:pt x="95" y="34"/>
                  </a:lnTo>
                  <a:lnTo>
                    <a:pt x="96" y="37"/>
                  </a:lnTo>
                  <a:lnTo>
                    <a:pt x="97" y="38"/>
                  </a:lnTo>
                  <a:lnTo>
                    <a:pt x="98" y="40"/>
                  </a:lnTo>
                  <a:lnTo>
                    <a:pt x="98" y="41"/>
                  </a:lnTo>
                  <a:lnTo>
                    <a:pt x="98" y="45"/>
                  </a:lnTo>
                  <a:lnTo>
                    <a:pt x="98" y="48"/>
                  </a:lnTo>
                  <a:lnTo>
                    <a:pt x="99" y="51"/>
                  </a:lnTo>
                  <a:lnTo>
                    <a:pt x="99" y="53"/>
                  </a:lnTo>
                  <a:lnTo>
                    <a:pt x="102" y="52"/>
                  </a:lnTo>
                  <a:lnTo>
                    <a:pt x="102" y="54"/>
                  </a:lnTo>
                  <a:lnTo>
                    <a:pt x="103" y="55"/>
                  </a:lnTo>
                  <a:lnTo>
                    <a:pt x="103" y="56"/>
                  </a:lnTo>
                  <a:lnTo>
                    <a:pt x="103" y="56"/>
                  </a:lnTo>
                  <a:lnTo>
                    <a:pt x="102" y="56"/>
                  </a:lnTo>
                  <a:lnTo>
                    <a:pt x="102" y="56"/>
                  </a:lnTo>
                  <a:lnTo>
                    <a:pt x="103" y="58"/>
                  </a:lnTo>
                  <a:lnTo>
                    <a:pt x="103" y="61"/>
                  </a:lnTo>
                  <a:lnTo>
                    <a:pt x="103" y="61"/>
                  </a:lnTo>
                  <a:lnTo>
                    <a:pt x="104" y="61"/>
                  </a:lnTo>
                  <a:lnTo>
                    <a:pt x="104" y="63"/>
                  </a:lnTo>
                  <a:lnTo>
                    <a:pt x="104" y="68"/>
                  </a:lnTo>
                  <a:lnTo>
                    <a:pt x="104" y="69"/>
                  </a:lnTo>
                  <a:lnTo>
                    <a:pt x="105" y="70"/>
                  </a:lnTo>
                  <a:lnTo>
                    <a:pt x="105" y="71"/>
                  </a:lnTo>
                  <a:lnTo>
                    <a:pt x="105" y="72"/>
                  </a:lnTo>
                  <a:lnTo>
                    <a:pt x="107" y="74"/>
                  </a:lnTo>
                  <a:lnTo>
                    <a:pt x="108" y="75"/>
                  </a:lnTo>
                  <a:lnTo>
                    <a:pt x="108" y="76"/>
                  </a:lnTo>
                  <a:lnTo>
                    <a:pt x="108" y="76"/>
                  </a:lnTo>
                  <a:lnTo>
                    <a:pt x="113" y="79"/>
                  </a:lnTo>
                  <a:lnTo>
                    <a:pt x="115" y="80"/>
                  </a:lnTo>
                  <a:lnTo>
                    <a:pt x="117" y="82"/>
                  </a:lnTo>
                  <a:lnTo>
                    <a:pt x="118" y="82"/>
                  </a:lnTo>
                  <a:lnTo>
                    <a:pt x="117" y="87"/>
                  </a:lnTo>
                  <a:lnTo>
                    <a:pt x="117" y="88"/>
                  </a:lnTo>
                  <a:lnTo>
                    <a:pt x="116" y="91"/>
                  </a:lnTo>
                  <a:lnTo>
                    <a:pt x="116" y="92"/>
                  </a:lnTo>
                  <a:lnTo>
                    <a:pt x="116" y="93"/>
                  </a:lnTo>
                  <a:lnTo>
                    <a:pt x="115" y="93"/>
                  </a:lnTo>
                  <a:lnTo>
                    <a:pt x="115" y="94"/>
                  </a:lnTo>
                  <a:lnTo>
                    <a:pt x="116" y="93"/>
                  </a:lnTo>
                  <a:lnTo>
                    <a:pt x="117" y="93"/>
                  </a:lnTo>
                  <a:lnTo>
                    <a:pt x="117" y="94"/>
                  </a:lnTo>
                  <a:lnTo>
                    <a:pt x="117" y="94"/>
                  </a:lnTo>
                  <a:lnTo>
                    <a:pt x="117" y="95"/>
                  </a:lnTo>
                  <a:lnTo>
                    <a:pt x="116" y="97"/>
                  </a:lnTo>
                  <a:lnTo>
                    <a:pt x="116" y="97"/>
                  </a:lnTo>
                  <a:lnTo>
                    <a:pt x="115" y="104"/>
                  </a:lnTo>
                  <a:lnTo>
                    <a:pt x="115" y="108"/>
                  </a:lnTo>
                  <a:lnTo>
                    <a:pt x="114" y="109"/>
                  </a:lnTo>
                  <a:lnTo>
                    <a:pt x="114" y="110"/>
                  </a:lnTo>
                  <a:lnTo>
                    <a:pt x="114" y="110"/>
                  </a:lnTo>
                  <a:lnTo>
                    <a:pt x="114" y="111"/>
                  </a:lnTo>
                  <a:lnTo>
                    <a:pt x="114" y="111"/>
                  </a:lnTo>
                  <a:lnTo>
                    <a:pt x="114" y="111"/>
                  </a:lnTo>
                  <a:lnTo>
                    <a:pt x="115" y="111"/>
                  </a:lnTo>
                  <a:lnTo>
                    <a:pt x="115" y="111"/>
                  </a:lnTo>
                  <a:lnTo>
                    <a:pt x="115" y="112"/>
                  </a:lnTo>
                  <a:lnTo>
                    <a:pt x="115" y="112"/>
                  </a:lnTo>
                  <a:lnTo>
                    <a:pt x="115" y="113"/>
                  </a:lnTo>
                  <a:lnTo>
                    <a:pt x="115" y="113"/>
                  </a:lnTo>
                  <a:lnTo>
                    <a:pt x="115" y="113"/>
                  </a:lnTo>
                  <a:lnTo>
                    <a:pt x="116" y="115"/>
                  </a:lnTo>
                  <a:lnTo>
                    <a:pt x="116" y="117"/>
                  </a:lnTo>
                  <a:lnTo>
                    <a:pt x="116" y="118"/>
                  </a:lnTo>
                  <a:lnTo>
                    <a:pt x="116" y="120"/>
                  </a:lnTo>
                  <a:lnTo>
                    <a:pt x="116" y="121"/>
                  </a:lnTo>
                  <a:lnTo>
                    <a:pt x="116" y="123"/>
                  </a:lnTo>
                  <a:lnTo>
                    <a:pt x="117" y="123"/>
                  </a:lnTo>
                  <a:lnTo>
                    <a:pt x="117" y="124"/>
                  </a:lnTo>
                  <a:lnTo>
                    <a:pt x="117" y="125"/>
                  </a:lnTo>
                  <a:lnTo>
                    <a:pt x="117" y="128"/>
                  </a:lnTo>
                  <a:lnTo>
                    <a:pt x="117" y="130"/>
                  </a:lnTo>
                  <a:lnTo>
                    <a:pt x="117" y="131"/>
                  </a:lnTo>
                  <a:lnTo>
                    <a:pt x="117" y="132"/>
                  </a:lnTo>
                  <a:lnTo>
                    <a:pt x="117" y="132"/>
                  </a:lnTo>
                  <a:lnTo>
                    <a:pt x="97" y="142"/>
                  </a:lnTo>
                  <a:lnTo>
                    <a:pt x="91" y="145"/>
                  </a:lnTo>
                  <a:lnTo>
                    <a:pt x="90" y="145"/>
                  </a:lnTo>
                  <a:lnTo>
                    <a:pt x="88" y="145"/>
                  </a:lnTo>
                  <a:lnTo>
                    <a:pt x="84" y="146"/>
                  </a:lnTo>
                  <a:lnTo>
                    <a:pt x="74" y="146"/>
                  </a:lnTo>
                  <a:lnTo>
                    <a:pt x="62" y="148"/>
                  </a:lnTo>
                  <a:lnTo>
                    <a:pt x="55" y="150"/>
                  </a:lnTo>
                  <a:lnTo>
                    <a:pt x="36" y="155"/>
                  </a:lnTo>
                  <a:lnTo>
                    <a:pt x="32" y="156"/>
                  </a:lnTo>
                  <a:lnTo>
                    <a:pt x="27" y="156"/>
                  </a:lnTo>
                  <a:lnTo>
                    <a:pt x="22" y="156"/>
                  </a:lnTo>
                  <a:lnTo>
                    <a:pt x="8" y="156"/>
                  </a:lnTo>
                  <a:lnTo>
                    <a:pt x="8" y="151"/>
                  </a:lnTo>
                  <a:lnTo>
                    <a:pt x="9" y="148"/>
                  </a:lnTo>
                  <a:lnTo>
                    <a:pt x="11" y="144"/>
                  </a:lnTo>
                  <a:lnTo>
                    <a:pt x="12" y="142"/>
                  </a:lnTo>
                  <a:lnTo>
                    <a:pt x="14" y="138"/>
                  </a:lnTo>
                  <a:lnTo>
                    <a:pt x="15" y="134"/>
                  </a:lnTo>
                  <a:lnTo>
                    <a:pt x="16" y="131"/>
                  </a:lnTo>
                  <a:lnTo>
                    <a:pt x="15" y="126"/>
                  </a:lnTo>
                  <a:lnTo>
                    <a:pt x="14" y="122"/>
                  </a:lnTo>
                  <a:lnTo>
                    <a:pt x="11" y="123"/>
                  </a:lnTo>
                  <a:lnTo>
                    <a:pt x="11" y="123"/>
                  </a:lnTo>
                  <a:lnTo>
                    <a:pt x="7" y="119"/>
                  </a:lnTo>
                  <a:lnTo>
                    <a:pt x="3" y="115"/>
                  </a:lnTo>
                  <a:lnTo>
                    <a:pt x="10" y="107"/>
                  </a:lnTo>
                  <a:lnTo>
                    <a:pt x="12" y="106"/>
                  </a:lnTo>
                  <a:lnTo>
                    <a:pt x="13" y="104"/>
                  </a:lnTo>
                  <a:lnTo>
                    <a:pt x="13" y="104"/>
                  </a:lnTo>
                  <a:lnTo>
                    <a:pt x="14" y="104"/>
                  </a:lnTo>
                  <a:lnTo>
                    <a:pt x="14" y="104"/>
                  </a:lnTo>
                  <a:lnTo>
                    <a:pt x="13" y="104"/>
                  </a:lnTo>
                  <a:lnTo>
                    <a:pt x="13" y="103"/>
                  </a:lnTo>
                  <a:lnTo>
                    <a:pt x="13" y="103"/>
                  </a:lnTo>
                  <a:lnTo>
                    <a:pt x="11" y="102"/>
                  </a:lnTo>
                  <a:lnTo>
                    <a:pt x="10" y="100"/>
                  </a:lnTo>
                  <a:lnTo>
                    <a:pt x="9" y="100"/>
                  </a:lnTo>
                  <a:lnTo>
                    <a:pt x="9" y="99"/>
                  </a:lnTo>
                  <a:lnTo>
                    <a:pt x="8" y="99"/>
                  </a:lnTo>
                  <a:lnTo>
                    <a:pt x="7" y="98"/>
                  </a:lnTo>
                  <a:lnTo>
                    <a:pt x="7" y="97"/>
                  </a:lnTo>
                  <a:lnTo>
                    <a:pt x="5" y="95"/>
                  </a:lnTo>
                  <a:lnTo>
                    <a:pt x="4" y="94"/>
                  </a:lnTo>
                  <a:lnTo>
                    <a:pt x="3" y="93"/>
                  </a:lnTo>
                  <a:lnTo>
                    <a:pt x="3" y="93"/>
                  </a:lnTo>
                  <a:lnTo>
                    <a:pt x="0" y="91"/>
                  </a:lnTo>
                  <a:lnTo>
                    <a:pt x="0" y="9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8" name="Quart19"/>
            <xdr:cNvSpPr>
              <a:spLocks/>
            </xdr:cNvSpPr>
          </xdr:nvSpPr>
          <xdr:spPr bwMode="auto">
            <a:xfrm>
              <a:off x="6385826" y="2651760"/>
              <a:ext cx="1866900" cy="990600"/>
            </a:xfrm>
            <a:custGeom>
              <a:avLst/>
              <a:gdLst>
                <a:gd name="T0" fmla="*/ 28 w 245"/>
                <a:gd name="T1" fmla="*/ 3 h 130"/>
                <a:gd name="T2" fmla="*/ 33 w 245"/>
                <a:gd name="T3" fmla="*/ 3 h 130"/>
                <a:gd name="T4" fmla="*/ 36 w 245"/>
                <a:gd name="T5" fmla="*/ 2 h 130"/>
                <a:gd name="T6" fmla="*/ 39 w 245"/>
                <a:gd name="T7" fmla="*/ 2 h 130"/>
                <a:gd name="T8" fmla="*/ 47 w 245"/>
                <a:gd name="T9" fmla="*/ 2 h 130"/>
                <a:gd name="T10" fmla="*/ 50 w 245"/>
                <a:gd name="T11" fmla="*/ 1 h 130"/>
                <a:gd name="T12" fmla="*/ 55 w 245"/>
                <a:gd name="T13" fmla="*/ 0 h 130"/>
                <a:gd name="T14" fmla="*/ 59 w 245"/>
                <a:gd name="T15" fmla="*/ 3 h 130"/>
                <a:gd name="T16" fmla="*/ 67 w 245"/>
                <a:gd name="T17" fmla="*/ 10 h 130"/>
                <a:gd name="T18" fmla="*/ 73 w 245"/>
                <a:gd name="T19" fmla="*/ 14 h 130"/>
                <a:gd name="T20" fmla="*/ 76 w 245"/>
                <a:gd name="T21" fmla="*/ 17 h 130"/>
                <a:gd name="T22" fmla="*/ 82 w 245"/>
                <a:gd name="T23" fmla="*/ 19 h 130"/>
                <a:gd name="T24" fmla="*/ 85 w 245"/>
                <a:gd name="T25" fmla="*/ 21 h 130"/>
                <a:gd name="T26" fmla="*/ 90 w 245"/>
                <a:gd name="T27" fmla="*/ 24 h 130"/>
                <a:gd name="T28" fmla="*/ 96 w 245"/>
                <a:gd name="T29" fmla="*/ 25 h 130"/>
                <a:gd name="T30" fmla="*/ 107 w 245"/>
                <a:gd name="T31" fmla="*/ 25 h 130"/>
                <a:gd name="T32" fmla="*/ 115 w 245"/>
                <a:gd name="T33" fmla="*/ 27 h 130"/>
                <a:gd name="T34" fmla="*/ 122 w 245"/>
                <a:gd name="T35" fmla="*/ 30 h 130"/>
                <a:gd name="T36" fmla="*/ 127 w 245"/>
                <a:gd name="T37" fmla="*/ 30 h 130"/>
                <a:gd name="T38" fmla="*/ 131 w 245"/>
                <a:gd name="T39" fmla="*/ 30 h 130"/>
                <a:gd name="T40" fmla="*/ 135 w 245"/>
                <a:gd name="T41" fmla="*/ 35 h 130"/>
                <a:gd name="T42" fmla="*/ 138 w 245"/>
                <a:gd name="T43" fmla="*/ 37 h 130"/>
                <a:gd name="T44" fmla="*/ 141 w 245"/>
                <a:gd name="T45" fmla="*/ 41 h 130"/>
                <a:gd name="T46" fmla="*/ 141 w 245"/>
                <a:gd name="T47" fmla="*/ 41 h 130"/>
                <a:gd name="T48" fmla="*/ 135 w 245"/>
                <a:gd name="T49" fmla="*/ 56 h 130"/>
                <a:gd name="T50" fmla="*/ 143 w 245"/>
                <a:gd name="T51" fmla="*/ 63 h 130"/>
                <a:gd name="T52" fmla="*/ 140 w 245"/>
                <a:gd name="T53" fmla="*/ 79 h 130"/>
                <a:gd name="T54" fmla="*/ 136 w 245"/>
                <a:gd name="T55" fmla="*/ 93 h 130"/>
                <a:gd name="T56" fmla="*/ 164 w 245"/>
                <a:gd name="T57" fmla="*/ 92 h 130"/>
                <a:gd name="T58" fmla="*/ 212 w 245"/>
                <a:gd name="T59" fmla="*/ 83 h 130"/>
                <a:gd name="T60" fmla="*/ 225 w 245"/>
                <a:gd name="T61" fmla="*/ 79 h 130"/>
                <a:gd name="T62" fmla="*/ 245 w 245"/>
                <a:gd name="T63" fmla="*/ 71 h 130"/>
                <a:gd name="T64" fmla="*/ 241 w 245"/>
                <a:gd name="T65" fmla="*/ 83 h 130"/>
                <a:gd name="T66" fmla="*/ 238 w 245"/>
                <a:gd name="T67" fmla="*/ 93 h 130"/>
                <a:gd name="T68" fmla="*/ 236 w 245"/>
                <a:gd name="T69" fmla="*/ 100 h 130"/>
                <a:gd name="T70" fmla="*/ 231 w 245"/>
                <a:gd name="T71" fmla="*/ 111 h 130"/>
                <a:gd name="T72" fmla="*/ 218 w 245"/>
                <a:gd name="T73" fmla="*/ 120 h 130"/>
                <a:gd name="T74" fmla="*/ 208 w 245"/>
                <a:gd name="T75" fmla="*/ 120 h 130"/>
                <a:gd name="T76" fmla="*/ 192 w 245"/>
                <a:gd name="T77" fmla="*/ 122 h 130"/>
                <a:gd name="T78" fmla="*/ 157 w 245"/>
                <a:gd name="T79" fmla="*/ 123 h 130"/>
                <a:gd name="T80" fmla="*/ 114 w 245"/>
                <a:gd name="T81" fmla="*/ 130 h 130"/>
                <a:gd name="T82" fmla="*/ 47 w 245"/>
                <a:gd name="T83" fmla="*/ 109 h 130"/>
                <a:gd name="T84" fmla="*/ 26 w 245"/>
                <a:gd name="T85" fmla="*/ 106 h 130"/>
                <a:gd name="T86" fmla="*/ 6 w 245"/>
                <a:gd name="T87" fmla="*/ 108 h 130"/>
                <a:gd name="T88" fmla="*/ 6 w 245"/>
                <a:gd name="T89" fmla="*/ 102 h 130"/>
                <a:gd name="T90" fmla="*/ 0 w 245"/>
                <a:gd name="T91" fmla="*/ 81 h 130"/>
                <a:gd name="T92" fmla="*/ 4 w 245"/>
                <a:gd name="T93" fmla="*/ 61 h 130"/>
                <a:gd name="T94" fmla="*/ 7 w 245"/>
                <a:gd name="T95" fmla="*/ 48 h 130"/>
                <a:gd name="T96" fmla="*/ 13 w 245"/>
                <a:gd name="T97" fmla="*/ 37 h 130"/>
                <a:gd name="T98" fmla="*/ 21 w 245"/>
                <a:gd name="T99" fmla="*/ 26 h 130"/>
                <a:gd name="T100" fmla="*/ 22 w 245"/>
                <a:gd name="T101" fmla="*/ 22 h 13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</a:cxnLst>
              <a:rect l="0" t="0" r="r" b="b"/>
              <a:pathLst>
                <a:path w="245" h="130">
                  <a:moveTo>
                    <a:pt x="21" y="4"/>
                  </a:moveTo>
                  <a:lnTo>
                    <a:pt x="24" y="4"/>
                  </a:lnTo>
                  <a:lnTo>
                    <a:pt x="27" y="3"/>
                  </a:lnTo>
                  <a:lnTo>
                    <a:pt x="28" y="3"/>
                  </a:lnTo>
                  <a:lnTo>
                    <a:pt x="30" y="3"/>
                  </a:lnTo>
                  <a:lnTo>
                    <a:pt x="30" y="3"/>
                  </a:lnTo>
                  <a:lnTo>
                    <a:pt x="32" y="3"/>
                  </a:lnTo>
                  <a:lnTo>
                    <a:pt x="33" y="3"/>
                  </a:lnTo>
                  <a:lnTo>
                    <a:pt x="33" y="3"/>
                  </a:lnTo>
                  <a:lnTo>
                    <a:pt x="34" y="3"/>
                  </a:lnTo>
                  <a:lnTo>
                    <a:pt x="35" y="2"/>
                  </a:lnTo>
                  <a:lnTo>
                    <a:pt x="36" y="2"/>
                  </a:lnTo>
                  <a:lnTo>
                    <a:pt x="37" y="2"/>
                  </a:lnTo>
                  <a:lnTo>
                    <a:pt x="37" y="2"/>
                  </a:lnTo>
                  <a:lnTo>
                    <a:pt x="38" y="2"/>
                  </a:lnTo>
                  <a:lnTo>
                    <a:pt x="39" y="2"/>
                  </a:lnTo>
                  <a:lnTo>
                    <a:pt x="42" y="2"/>
                  </a:lnTo>
                  <a:lnTo>
                    <a:pt x="44" y="2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7" y="2"/>
                  </a:lnTo>
                  <a:lnTo>
                    <a:pt x="49" y="2"/>
                  </a:lnTo>
                  <a:lnTo>
                    <a:pt x="49" y="1"/>
                  </a:lnTo>
                  <a:lnTo>
                    <a:pt x="50" y="1"/>
                  </a:lnTo>
                  <a:lnTo>
                    <a:pt x="51" y="1"/>
                  </a:lnTo>
                  <a:lnTo>
                    <a:pt x="52" y="1"/>
                  </a:lnTo>
                  <a:lnTo>
                    <a:pt x="53" y="1"/>
                  </a:lnTo>
                  <a:lnTo>
                    <a:pt x="55" y="0"/>
                  </a:lnTo>
                  <a:lnTo>
                    <a:pt x="55" y="0"/>
                  </a:lnTo>
                  <a:lnTo>
                    <a:pt x="56" y="0"/>
                  </a:lnTo>
                  <a:lnTo>
                    <a:pt x="58" y="2"/>
                  </a:lnTo>
                  <a:lnTo>
                    <a:pt x="59" y="3"/>
                  </a:lnTo>
                  <a:lnTo>
                    <a:pt x="61" y="6"/>
                  </a:lnTo>
                  <a:lnTo>
                    <a:pt x="64" y="9"/>
                  </a:lnTo>
                  <a:lnTo>
                    <a:pt x="65" y="10"/>
                  </a:lnTo>
                  <a:lnTo>
                    <a:pt x="67" y="10"/>
                  </a:lnTo>
                  <a:lnTo>
                    <a:pt x="69" y="12"/>
                  </a:lnTo>
                  <a:lnTo>
                    <a:pt x="70" y="13"/>
                  </a:lnTo>
                  <a:lnTo>
                    <a:pt x="71" y="13"/>
                  </a:lnTo>
                  <a:lnTo>
                    <a:pt x="73" y="14"/>
                  </a:lnTo>
                  <a:lnTo>
                    <a:pt x="73" y="15"/>
                  </a:lnTo>
                  <a:lnTo>
                    <a:pt x="74" y="15"/>
                  </a:lnTo>
                  <a:lnTo>
                    <a:pt x="75" y="16"/>
                  </a:lnTo>
                  <a:lnTo>
                    <a:pt x="76" y="17"/>
                  </a:lnTo>
                  <a:lnTo>
                    <a:pt x="77" y="17"/>
                  </a:lnTo>
                  <a:lnTo>
                    <a:pt x="78" y="18"/>
                  </a:lnTo>
                  <a:lnTo>
                    <a:pt x="80" y="19"/>
                  </a:lnTo>
                  <a:lnTo>
                    <a:pt x="82" y="19"/>
                  </a:lnTo>
                  <a:lnTo>
                    <a:pt x="84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21"/>
                  </a:lnTo>
                  <a:lnTo>
                    <a:pt x="87" y="21"/>
                  </a:lnTo>
                  <a:lnTo>
                    <a:pt x="87" y="22"/>
                  </a:lnTo>
                  <a:lnTo>
                    <a:pt x="89" y="23"/>
                  </a:lnTo>
                  <a:lnTo>
                    <a:pt x="90" y="24"/>
                  </a:lnTo>
                  <a:lnTo>
                    <a:pt x="91" y="24"/>
                  </a:lnTo>
                  <a:lnTo>
                    <a:pt x="93" y="24"/>
                  </a:lnTo>
                  <a:lnTo>
                    <a:pt x="94" y="25"/>
                  </a:lnTo>
                  <a:lnTo>
                    <a:pt x="96" y="25"/>
                  </a:lnTo>
                  <a:lnTo>
                    <a:pt x="97" y="25"/>
                  </a:lnTo>
                  <a:lnTo>
                    <a:pt x="100" y="25"/>
                  </a:lnTo>
                  <a:lnTo>
                    <a:pt x="103" y="25"/>
                  </a:lnTo>
                  <a:lnTo>
                    <a:pt x="107" y="25"/>
                  </a:lnTo>
                  <a:lnTo>
                    <a:pt x="110" y="25"/>
                  </a:lnTo>
                  <a:lnTo>
                    <a:pt x="112" y="26"/>
                  </a:lnTo>
                  <a:lnTo>
                    <a:pt x="113" y="26"/>
                  </a:lnTo>
                  <a:lnTo>
                    <a:pt x="115" y="27"/>
                  </a:lnTo>
                  <a:lnTo>
                    <a:pt x="118" y="28"/>
                  </a:lnTo>
                  <a:lnTo>
                    <a:pt x="119" y="28"/>
                  </a:lnTo>
                  <a:lnTo>
                    <a:pt x="121" y="29"/>
                  </a:lnTo>
                  <a:lnTo>
                    <a:pt x="122" y="30"/>
                  </a:lnTo>
                  <a:lnTo>
                    <a:pt x="124" y="30"/>
                  </a:lnTo>
                  <a:lnTo>
                    <a:pt x="125" y="30"/>
                  </a:lnTo>
                  <a:lnTo>
                    <a:pt x="126" y="30"/>
                  </a:lnTo>
                  <a:lnTo>
                    <a:pt x="127" y="30"/>
                  </a:lnTo>
                  <a:lnTo>
                    <a:pt x="128" y="28"/>
                  </a:lnTo>
                  <a:lnTo>
                    <a:pt x="128" y="28"/>
                  </a:lnTo>
                  <a:lnTo>
                    <a:pt x="131" y="30"/>
                  </a:lnTo>
                  <a:lnTo>
                    <a:pt x="131" y="30"/>
                  </a:lnTo>
                  <a:lnTo>
                    <a:pt x="132" y="31"/>
                  </a:lnTo>
                  <a:lnTo>
                    <a:pt x="133" y="32"/>
                  </a:lnTo>
                  <a:lnTo>
                    <a:pt x="135" y="34"/>
                  </a:lnTo>
                  <a:lnTo>
                    <a:pt x="135" y="35"/>
                  </a:lnTo>
                  <a:lnTo>
                    <a:pt x="136" y="36"/>
                  </a:lnTo>
                  <a:lnTo>
                    <a:pt x="137" y="36"/>
                  </a:lnTo>
                  <a:lnTo>
                    <a:pt x="137" y="37"/>
                  </a:lnTo>
                  <a:lnTo>
                    <a:pt x="138" y="37"/>
                  </a:lnTo>
                  <a:lnTo>
                    <a:pt x="139" y="39"/>
                  </a:lnTo>
                  <a:lnTo>
                    <a:pt x="141" y="40"/>
                  </a:lnTo>
                  <a:lnTo>
                    <a:pt x="141" y="40"/>
                  </a:lnTo>
                  <a:lnTo>
                    <a:pt x="141" y="41"/>
                  </a:lnTo>
                  <a:lnTo>
                    <a:pt x="142" y="41"/>
                  </a:lnTo>
                  <a:lnTo>
                    <a:pt x="142" y="41"/>
                  </a:lnTo>
                  <a:lnTo>
                    <a:pt x="141" y="41"/>
                  </a:lnTo>
                  <a:lnTo>
                    <a:pt x="141" y="41"/>
                  </a:lnTo>
                  <a:lnTo>
                    <a:pt x="140" y="43"/>
                  </a:lnTo>
                  <a:lnTo>
                    <a:pt x="138" y="44"/>
                  </a:lnTo>
                  <a:lnTo>
                    <a:pt x="131" y="52"/>
                  </a:lnTo>
                  <a:lnTo>
                    <a:pt x="135" y="56"/>
                  </a:lnTo>
                  <a:lnTo>
                    <a:pt x="139" y="60"/>
                  </a:lnTo>
                  <a:lnTo>
                    <a:pt x="139" y="60"/>
                  </a:lnTo>
                  <a:lnTo>
                    <a:pt x="142" y="59"/>
                  </a:lnTo>
                  <a:lnTo>
                    <a:pt x="143" y="63"/>
                  </a:lnTo>
                  <a:lnTo>
                    <a:pt x="144" y="68"/>
                  </a:lnTo>
                  <a:lnTo>
                    <a:pt x="143" y="71"/>
                  </a:lnTo>
                  <a:lnTo>
                    <a:pt x="142" y="75"/>
                  </a:lnTo>
                  <a:lnTo>
                    <a:pt x="140" y="79"/>
                  </a:lnTo>
                  <a:lnTo>
                    <a:pt x="139" y="81"/>
                  </a:lnTo>
                  <a:lnTo>
                    <a:pt x="137" y="85"/>
                  </a:lnTo>
                  <a:lnTo>
                    <a:pt x="136" y="88"/>
                  </a:lnTo>
                  <a:lnTo>
                    <a:pt x="136" y="93"/>
                  </a:lnTo>
                  <a:lnTo>
                    <a:pt x="150" y="93"/>
                  </a:lnTo>
                  <a:lnTo>
                    <a:pt x="155" y="93"/>
                  </a:lnTo>
                  <a:lnTo>
                    <a:pt x="160" y="93"/>
                  </a:lnTo>
                  <a:lnTo>
                    <a:pt x="164" y="92"/>
                  </a:lnTo>
                  <a:lnTo>
                    <a:pt x="183" y="87"/>
                  </a:lnTo>
                  <a:lnTo>
                    <a:pt x="190" y="85"/>
                  </a:lnTo>
                  <a:lnTo>
                    <a:pt x="202" y="83"/>
                  </a:lnTo>
                  <a:lnTo>
                    <a:pt x="212" y="83"/>
                  </a:lnTo>
                  <a:lnTo>
                    <a:pt x="216" y="82"/>
                  </a:lnTo>
                  <a:lnTo>
                    <a:pt x="218" y="82"/>
                  </a:lnTo>
                  <a:lnTo>
                    <a:pt x="219" y="82"/>
                  </a:lnTo>
                  <a:lnTo>
                    <a:pt x="225" y="79"/>
                  </a:lnTo>
                  <a:lnTo>
                    <a:pt x="245" y="69"/>
                  </a:lnTo>
                  <a:lnTo>
                    <a:pt x="245" y="69"/>
                  </a:lnTo>
                  <a:lnTo>
                    <a:pt x="245" y="70"/>
                  </a:lnTo>
                  <a:lnTo>
                    <a:pt x="245" y="71"/>
                  </a:lnTo>
                  <a:lnTo>
                    <a:pt x="245" y="71"/>
                  </a:lnTo>
                  <a:lnTo>
                    <a:pt x="245" y="73"/>
                  </a:lnTo>
                  <a:lnTo>
                    <a:pt x="244" y="74"/>
                  </a:lnTo>
                  <a:lnTo>
                    <a:pt x="241" y="83"/>
                  </a:lnTo>
                  <a:lnTo>
                    <a:pt x="241" y="84"/>
                  </a:lnTo>
                  <a:lnTo>
                    <a:pt x="240" y="87"/>
                  </a:lnTo>
                  <a:lnTo>
                    <a:pt x="238" y="91"/>
                  </a:lnTo>
                  <a:lnTo>
                    <a:pt x="238" y="93"/>
                  </a:lnTo>
                  <a:lnTo>
                    <a:pt x="237" y="96"/>
                  </a:lnTo>
                  <a:lnTo>
                    <a:pt x="236" y="98"/>
                  </a:lnTo>
                  <a:lnTo>
                    <a:pt x="236" y="100"/>
                  </a:lnTo>
                  <a:lnTo>
                    <a:pt x="236" y="100"/>
                  </a:lnTo>
                  <a:lnTo>
                    <a:pt x="234" y="105"/>
                  </a:lnTo>
                  <a:lnTo>
                    <a:pt x="233" y="105"/>
                  </a:lnTo>
                  <a:lnTo>
                    <a:pt x="233" y="107"/>
                  </a:lnTo>
                  <a:lnTo>
                    <a:pt x="231" y="111"/>
                  </a:lnTo>
                  <a:lnTo>
                    <a:pt x="230" y="114"/>
                  </a:lnTo>
                  <a:lnTo>
                    <a:pt x="223" y="119"/>
                  </a:lnTo>
                  <a:lnTo>
                    <a:pt x="220" y="120"/>
                  </a:lnTo>
                  <a:lnTo>
                    <a:pt x="218" y="120"/>
                  </a:lnTo>
                  <a:lnTo>
                    <a:pt x="215" y="120"/>
                  </a:lnTo>
                  <a:lnTo>
                    <a:pt x="213" y="120"/>
                  </a:lnTo>
                  <a:lnTo>
                    <a:pt x="210" y="120"/>
                  </a:lnTo>
                  <a:lnTo>
                    <a:pt x="208" y="120"/>
                  </a:lnTo>
                  <a:lnTo>
                    <a:pt x="205" y="121"/>
                  </a:lnTo>
                  <a:lnTo>
                    <a:pt x="203" y="121"/>
                  </a:lnTo>
                  <a:lnTo>
                    <a:pt x="198" y="122"/>
                  </a:lnTo>
                  <a:lnTo>
                    <a:pt x="192" y="122"/>
                  </a:lnTo>
                  <a:lnTo>
                    <a:pt x="181" y="120"/>
                  </a:lnTo>
                  <a:lnTo>
                    <a:pt x="174" y="120"/>
                  </a:lnTo>
                  <a:lnTo>
                    <a:pt x="168" y="121"/>
                  </a:lnTo>
                  <a:lnTo>
                    <a:pt x="157" y="123"/>
                  </a:lnTo>
                  <a:lnTo>
                    <a:pt x="132" y="129"/>
                  </a:lnTo>
                  <a:lnTo>
                    <a:pt x="123" y="130"/>
                  </a:lnTo>
                  <a:lnTo>
                    <a:pt x="118" y="130"/>
                  </a:lnTo>
                  <a:lnTo>
                    <a:pt x="114" y="130"/>
                  </a:lnTo>
                  <a:lnTo>
                    <a:pt x="108" y="129"/>
                  </a:lnTo>
                  <a:lnTo>
                    <a:pt x="103" y="128"/>
                  </a:lnTo>
                  <a:lnTo>
                    <a:pt x="89" y="123"/>
                  </a:lnTo>
                  <a:lnTo>
                    <a:pt x="47" y="109"/>
                  </a:lnTo>
                  <a:lnTo>
                    <a:pt x="42" y="108"/>
                  </a:lnTo>
                  <a:lnTo>
                    <a:pt x="37" y="107"/>
                  </a:lnTo>
                  <a:lnTo>
                    <a:pt x="31" y="106"/>
                  </a:lnTo>
                  <a:lnTo>
                    <a:pt x="26" y="106"/>
                  </a:lnTo>
                  <a:lnTo>
                    <a:pt x="20" y="107"/>
                  </a:lnTo>
                  <a:lnTo>
                    <a:pt x="15" y="108"/>
                  </a:lnTo>
                  <a:lnTo>
                    <a:pt x="6" y="109"/>
                  </a:lnTo>
                  <a:lnTo>
                    <a:pt x="6" y="108"/>
                  </a:lnTo>
                  <a:lnTo>
                    <a:pt x="7" y="107"/>
                  </a:lnTo>
                  <a:lnTo>
                    <a:pt x="7" y="106"/>
                  </a:lnTo>
                  <a:lnTo>
                    <a:pt x="7" y="105"/>
                  </a:lnTo>
                  <a:lnTo>
                    <a:pt x="6" y="102"/>
                  </a:lnTo>
                  <a:lnTo>
                    <a:pt x="6" y="88"/>
                  </a:lnTo>
                  <a:lnTo>
                    <a:pt x="0" y="95"/>
                  </a:lnTo>
                  <a:lnTo>
                    <a:pt x="0" y="90"/>
                  </a:lnTo>
                  <a:lnTo>
                    <a:pt x="0" y="81"/>
                  </a:lnTo>
                  <a:lnTo>
                    <a:pt x="0" y="76"/>
                  </a:lnTo>
                  <a:lnTo>
                    <a:pt x="1" y="70"/>
                  </a:lnTo>
                  <a:lnTo>
                    <a:pt x="4" y="63"/>
                  </a:lnTo>
                  <a:lnTo>
                    <a:pt x="4" y="61"/>
                  </a:lnTo>
                  <a:lnTo>
                    <a:pt x="4" y="54"/>
                  </a:lnTo>
                  <a:lnTo>
                    <a:pt x="5" y="51"/>
                  </a:lnTo>
                  <a:lnTo>
                    <a:pt x="6" y="49"/>
                  </a:lnTo>
                  <a:lnTo>
                    <a:pt x="7" y="48"/>
                  </a:lnTo>
                  <a:lnTo>
                    <a:pt x="7" y="47"/>
                  </a:lnTo>
                  <a:lnTo>
                    <a:pt x="9" y="47"/>
                  </a:lnTo>
                  <a:lnTo>
                    <a:pt x="10" y="44"/>
                  </a:lnTo>
                  <a:lnTo>
                    <a:pt x="13" y="37"/>
                  </a:lnTo>
                  <a:lnTo>
                    <a:pt x="18" y="32"/>
                  </a:lnTo>
                  <a:lnTo>
                    <a:pt x="19" y="30"/>
                  </a:lnTo>
                  <a:lnTo>
                    <a:pt x="21" y="27"/>
                  </a:lnTo>
                  <a:lnTo>
                    <a:pt x="21" y="26"/>
                  </a:lnTo>
                  <a:lnTo>
                    <a:pt x="21" y="24"/>
                  </a:lnTo>
                  <a:lnTo>
                    <a:pt x="22" y="24"/>
                  </a:lnTo>
                  <a:lnTo>
                    <a:pt x="22" y="23"/>
                  </a:lnTo>
                  <a:lnTo>
                    <a:pt x="22" y="22"/>
                  </a:lnTo>
                  <a:lnTo>
                    <a:pt x="21" y="4"/>
                  </a:lnTo>
                  <a:lnTo>
                    <a:pt x="21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MILLÉNAIRE-GRAMMONT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9" name="Quart18"/>
            <xdr:cNvSpPr>
              <a:spLocks/>
            </xdr:cNvSpPr>
          </xdr:nvSpPr>
          <xdr:spPr bwMode="auto">
            <a:xfrm>
              <a:off x="5859780" y="3459480"/>
              <a:ext cx="2506980" cy="1242060"/>
            </a:xfrm>
            <a:custGeom>
              <a:avLst/>
              <a:gdLst>
                <a:gd name="T0" fmla="*/ 83 w 329"/>
                <a:gd name="T1" fmla="*/ 2 h 163"/>
                <a:gd name="T2" fmla="*/ 105 w 329"/>
                <a:gd name="T3" fmla="*/ 1 h 163"/>
                <a:gd name="T4" fmla="*/ 171 w 329"/>
                <a:gd name="T5" fmla="*/ 22 h 163"/>
                <a:gd name="T6" fmla="*/ 191 w 329"/>
                <a:gd name="T7" fmla="*/ 24 h 163"/>
                <a:gd name="T8" fmla="*/ 242 w 329"/>
                <a:gd name="T9" fmla="*/ 14 h 163"/>
                <a:gd name="T10" fmla="*/ 271 w 329"/>
                <a:gd name="T11" fmla="*/ 15 h 163"/>
                <a:gd name="T12" fmla="*/ 281 w 329"/>
                <a:gd name="T13" fmla="*/ 14 h 163"/>
                <a:gd name="T14" fmla="*/ 291 w 329"/>
                <a:gd name="T15" fmla="*/ 13 h 163"/>
                <a:gd name="T16" fmla="*/ 296 w 329"/>
                <a:gd name="T17" fmla="*/ 14 h 163"/>
                <a:gd name="T18" fmla="*/ 297 w 329"/>
                <a:gd name="T19" fmla="*/ 43 h 163"/>
                <a:gd name="T20" fmla="*/ 310 w 329"/>
                <a:gd name="T21" fmla="*/ 67 h 163"/>
                <a:gd name="T22" fmla="*/ 315 w 329"/>
                <a:gd name="T23" fmla="*/ 75 h 163"/>
                <a:gd name="T24" fmla="*/ 323 w 329"/>
                <a:gd name="T25" fmla="*/ 94 h 163"/>
                <a:gd name="T26" fmla="*/ 325 w 329"/>
                <a:gd name="T27" fmla="*/ 108 h 163"/>
                <a:gd name="T28" fmla="*/ 317 w 329"/>
                <a:gd name="T29" fmla="*/ 120 h 163"/>
                <a:gd name="T30" fmla="*/ 316 w 329"/>
                <a:gd name="T31" fmla="*/ 121 h 163"/>
                <a:gd name="T32" fmla="*/ 315 w 329"/>
                <a:gd name="T33" fmla="*/ 122 h 163"/>
                <a:gd name="T34" fmla="*/ 313 w 329"/>
                <a:gd name="T35" fmla="*/ 122 h 163"/>
                <a:gd name="T36" fmla="*/ 312 w 329"/>
                <a:gd name="T37" fmla="*/ 123 h 163"/>
                <a:gd name="T38" fmla="*/ 311 w 329"/>
                <a:gd name="T39" fmla="*/ 123 h 163"/>
                <a:gd name="T40" fmla="*/ 310 w 329"/>
                <a:gd name="T41" fmla="*/ 125 h 163"/>
                <a:gd name="T42" fmla="*/ 308 w 329"/>
                <a:gd name="T43" fmla="*/ 126 h 163"/>
                <a:gd name="T44" fmla="*/ 306 w 329"/>
                <a:gd name="T45" fmla="*/ 127 h 163"/>
                <a:gd name="T46" fmla="*/ 304 w 329"/>
                <a:gd name="T47" fmla="*/ 128 h 163"/>
                <a:gd name="T48" fmla="*/ 301 w 329"/>
                <a:gd name="T49" fmla="*/ 129 h 163"/>
                <a:gd name="T50" fmla="*/ 298 w 329"/>
                <a:gd name="T51" fmla="*/ 129 h 163"/>
                <a:gd name="T52" fmla="*/ 294 w 329"/>
                <a:gd name="T53" fmla="*/ 130 h 163"/>
                <a:gd name="T54" fmla="*/ 290 w 329"/>
                <a:gd name="T55" fmla="*/ 131 h 163"/>
                <a:gd name="T56" fmla="*/ 287 w 329"/>
                <a:gd name="T57" fmla="*/ 132 h 163"/>
                <a:gd name="T58" fmla="*/ 283 w 329"/>
                <a:gd name="T59" fmla="*/ 133 h 163"/>
                <a:gd name="T60" fmla="*/ 261 w 329"/>
                <a:gd name="T61" fmla="*/ 138 h 163"/>
                <a:gd name="T62" fmla="*/ 251 w 329"/>
                <a:gd name="T63" fmla="*/ 140 h 163"/>
                <a:gd name="T64" fmla="*/ 238 w 329"/>
                <a:gd name="T65" fmla="*/ 141 h 163"/>
                <a:gd name="T66" fmla="*/ 228 w 329"/>
                <a:gd name="T67" fmla="*/ 142 h 163"/>
                <a:gd name="T68" fmla="*/ 219 w 329"/>
                <a:gd name="T69" fmla="*/ 143 h 163"/>
                <a:gd name="T70" fmla="*/ 212 w 329"/>
                <a:gd name="T71" fmla="*/ 145 h 163"/>
                <a:gd name="T72" fmla="*/ 202 w 329"/>
                <a:gd name="T73" fmla="*/ 147 h 163"/>
                <a:gd name="T74" fmla="*/ 194 w 329"/>
                <a:gd name="T75" fmla="*/ 150 h 163"/>
                <a:gd name="T76" fmla="*/ 187 w 329"/>
                <a:gd name="T77" fmla="*/ 154 h 163"/>
                <a:gd name="T78" fmla="*/ 182 w 329"/>
                <a:gd name="T79" fmla="*/ 155 h 163"/>
                <a:gd name="T80" fmla="*/ 167 w 329"/>
                <a:gd name="T81" fmla="*/ 160 h 163"/>
                <a:gd name="T82" fmla="*/ 161 w 329"/>
                <a:gd name="T83" fmla="*/ 161 h 163"/>
                <a:gd name="T84" fmla="*/ 143 w 329"/>
                <a:gd name="T85" fmla="*/ 162 h 163"/>
                <a:gd name="T86" fmla="*/ 139 w 329"/>
                <a:gd name="T87" fmla="*/ 162 h 163"/>
                <a:gd name="T88" fmla="*/ 135 w 329"/>
                <a:gd name="T89" fmla="*/ 162 h 163"/>
                <a:gd name="T90" fmla="*/ 131 w 329"/>
                <a:gd name="T91" fmla="*/ 162 h 163"/>
                <a:gd name="T92" fmla="*/ 126 w 329"/>
                <a:gd name="T93" fmla="*/ 162 h 163"/>
                <a:gd name="T94" fmla="*/ 117 w 329"/>
                <a:gd name="T95" fmla="*/ 161 h 163"/>
                <a:gd name="T96" fmla="*/ 109 w 329"/>
                <a:gd name="T97" fmla="*/ 161 h 163"/>
                <a:gd name="T98" fmla="*/ 104 w 329"/>
                <a:gd name="T99" fmla="*/ 161 h 163"/>
                <a:gd name="T100" fmla="*/ 94 w 329"/>
                <a:gd name="T101" fmla="*/ 152 h 163"/>
                <a:gd name="T102" fmla="*/ 84 w 329"/>
                <a:gd name="T103" fmla="*/ 135 h 163"/>
                <a:gd name="T104" fmla="*/ 62 w 329"/>
                <a:gd name="T105" fmla="*/ 113 h 163"/>
                <a:gd name="T106" fmla="*/ 53 w 329"/>
                <a:gd name="T107" fmla="*/ 95 h 163"/>
                <a:gd name="T108" fmla="*/ 29 w 329"/>
                <a:gd name="T109" fmla="*/ 95 h 163"/>
                <a:gd name="T110" fmla="*/ 7 w 329"/>
                <a:gd name="T111" fmla="*/ 63 h 163"/>
                <a:gd name="T112" fmla="*/ 13 w 329"/>
                <a:gd name="T113" fmla="*/ 45 h 163"/>
                <a:gd name="T114" fmla="*/ 39 w 329"/>
                <a:gd name="T115" fmla="*/ 34 h 163"/>
                <a:gd name="T116" fmla="*/ 47 w 329"/>
                <a:gd name="T117" fmla="*/ 13 h 16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</a:cxnLst>
              <a:rect l="0" t="0" r="r" b="b"/>
              <a:pathLst>
                <a:path w="329" h="163">
                  <a:moveTo>
                    <a:pt x="46" y="10"/>
                  </a:moveTo>
                  <a:lnTo>
                    <a:pt x="58" y="7"/>
                  </a:lnTo>
                  <a:lnTo>
                    <a:pt x="74" y="3"/>
                  </a:lnTo>
                  <a:lnTo>
                    <a:pt x="83" y="2"/>
                  </a:lnTo>
                  <a:lnTo>
                    <a:pt x="88" y="1"/>
                  </a:lnTo>
                  <a:lnTo>
                    <a:pt x="94" y="0"/>
                  </a:lnTo>
                  <a:lnTo>
                    <a:pt x="99" y="0"/>
                  </a:lnTo>
                  <a:lnTo>
                    <a:pt x="105" y="1"/>
                  </a:lnTo>
                  <a:lnTo>
                    <a:pt x="110" y="2"/>
                  </a:lnTo>
                  <a:lnTo>
                    <a:pt x="115" y="3"/>
                  </a:lnTo>
                  <a:lnTo>
                    <a:pt x="157" y="17"/>
                  </a:lnTo>
                  <a:lnTo>
                    <a:pt x="171" y="22"/>
                  </a:lnTo>
                  <a:lnTo>
                    <a:pt x="176" y="23"/>
                  </a:lnTo>
                  <a:lnTo>
                    <a:pt x="182" y="24"/>
                  </a:lnTo>
                  <a:lnTo>
                    <a:pt x="186" y="24"/>
                  </a:lnTo>
                  <a:lnTo>
                    <a:pt x="191" y="24"/>
                  </a:lnTo>
                  <a:lnTo>
                    <a:pt x="200" y="23"/>
                  </a:lnTo>
                  <a:lnTo>
                    <a:pt x="225" y="17"/>
                  </a:lnTo>
                  <a:lnTo>
                    <a:pt x="236" y="15"/>
                  </a:lnTo>
                  <a:lnTo>
                    <a:pt x="242" y="14"/>
                  </a:lnTo>
                  <a:lnTo>
                    <a:pt x="249" y="14"/>
                  </a:lnTo>
                  <a:lnTo>
                    <a:pt x="260" y="16"/>
                  </a:lnTo>
                  <a:lnTo>
                    <a:pt x="266" y="16"/>
                  </a:lnTo>
                  <a:lnTo>
                    <a:pt x="271" y="15"/>
                  </a:lnTo>
                  <a:lnTo>
                    <a:pt x="273" y="15"/>
                  </a:lnTo>
                  <a:lnTo>
                    <a:pt x="276" y="14"/>
                  </a:lnTo>
                  <a:lnTo>
                    <a:pt x="278" y="14"/>
                  </a:lnTo>
                  <a:lnTo>
                    <a:pt x="281" y="14"/>
                  </a:lnTo>
                  <a:lnTo>
                    <a:pt x="283" y="14"/>
                  </a:lnTo>
                  <a:lnTo>
                    <a:pt x="286" y="14"/>
                  </a:lnTo>
                  <a:lnTo>
                    <a:pt x="288" y="14"/>
                  </a:lnTo>
                  <a:lnTo>
                    <a:pt x="291" y="13"/>
                  </a:lnTo>
                  <a:lnTo>
                    <a:pt x="298" y="8"/>
                  </a:lnTo>
                  <a:lnTo>
                    <a:pt x="297" y="10"/>
                  </a:lnTo>
                  <a:lnTo>
                    <a:pt x="297" y="11"/>
                  </a:lnTo>
                  <a:lnTo>
                    <a:pt x="296" y="14"/>
                  </a:lnTo>
                  <a:lnTo>
                    <a:pt x="292" y="24"/>
                  </a:lnTo>
                  <a:lnTo>
                    <a:pt x="290" y="29"/>
                  </a:lnTo>
                  <a:lnTo>
                    <a:pt x="295" y="39"/>
                  </a:lnTo>
                  <a:lnTo>
                    <a:pt x="297" y="43"/>
                  </a:lnTo>
                  <a:lnTo>
                    <a:pt x="300" y="50"/>
                  </a:lnTo>
                  <a:lnTo>
                    <a:pt x="304" y="56"/>
                  </a:lnTo>
                  <a:lnTo>
                    <a:pt x="307" y="62"/>
                  </a:lnTo>
                  <a:lnTo>
                    <a:pt x="310" y="67"/>
                  </a:lnTo>
                  <a:lnTo>
                    <a:pt x="313" y="72"/>
                  </a:lnTo>
                  <a:lnTo>
                    <a:pt x="314" y="73"/>
                  </a:lnTo>
                  <a:lnTo>
                    <a:pt x="314" y="74"/>
                  </a:lnTo>
                  <a:lnTo>
                    <a:pt x="315" y="75"/>
                  </a:lnTo>
                  <a:lnTo>
                    <a:pt x="317" y="80"/>
                  </a:lnTo>
                  <a:lnTo>
                    <a:pt x="318" y="83"/>
                  </a:lnTo>
                  <a:lnTo>
                    <a:pt x="322" y="91"/>
                  </a:lnTo>
                  <a:lnTo>
                    <a:pt x="323" y="94"/>
                  </a:lnTo>
                  <a:lnTo>
                    <a:pt x="323" y="94"/>
                  </a:lnTo>
                  <a:lnTo>
                    <a:pt x="329" y="103"/>
                  </a:lnTo>
                  <a:lnTo>
                    <a:pt x="329" y="104"/>
                  </a:lnTo>
                  <a:lnTo>
                    <a:pt x="325" y="108"/>
                  </a:lnTo>
                  <a:lnTo>
                    <a:pt x="324" y="111"/>
                  </a:lnTo>
                  <a:lnTo>
                    <a:pt x="320" y="116"/>
                  </a:lnTo>
                  <a:lnTo>
                    <a:pt x="318" y="119"/>
                  </a:lnTo>
                  <a:lnTo>
                    <a:pt x="317" y="120"/>
                  </a:lnTo>
                  <a:lnTo>
                    <a:pt x="317" y="120"/>
                  </a:lnTo>
                  <a:lnTo>
                    <a:pt x="317" y="121"/>
                  </a:lnTo>
                  <a:lnTo>
                    <a:pt x="317" y="121"/>
                  </a:lnTo>
                  <a:lnTo>
                    <a:pt x="316" y="121"/>
                  </a:lnTo>
                  <a:lnTo>
                    <a:pt x="316" y="121"/>
                  </a:lnTo>
                  <a:lnTo>
                    <a:pt x="315" y="121"/>
                  </a:lnTo>
                  <a:lnTo>
                    <a:pt x="315" y="121"/>
                  </a:lnTo>
                  <a:lnTo>
                    <a:pt x="315" y="122"/>
                  </a:lnTo>
                  <a:lnTo>
                    <a:pt x="314" y="122"/>
                  </a:lnTo>
                  <a:lnTo>
                    <a:pt x="314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2" y="122"/>
                  </a:lnTo>
                  <a:lnTo>
                    <a:pt x="312" y="123"/>
                  </a:lnTo>
                  <a:lnTo>
                    <a:pt x="312" y="123"/>
                  </a:lnTo>
                  <a:lnTo>
                    <a:pt x="311" y="123"/>
                  </a:lnTo>
                  <a:lnTo>
                    <a:pt x="311" y="123"/>
                  </a:lnTo>
                  <a:lnTo>
                    <a:pt x="311" y="123"/>
                  </a:lnTo>
                  <a:lnTo>
                    <a:pt x="311" y="124"/>
                  </a:lnTo>
                  <a:lnTo>
                    <a:pt x="311" y="124"/>
                  </a:lnTo>
                  <a:lnTo>
                    <a:pt x="310" y="125"/>
                  </a:lnTo>
                  <a:lnTo>
                    <a:pt x="310" y="125"/>
                  </a:lnTo>
                  <a:lnTo>
                    <a:pt x="309" y="125"/>
                  </a:lnTo>
                  <a:lnTo>
                    <a:pt x="309" y="126"/>
                  </a:lnTo>
                  <a:lnTo>
                    <a:pt x="309" y="126"/>
                  </a:lnTo>
                  <a:lnTo>
                    <a:pt x="308" y="126"/>
                  </a:lnTo>
                  <a:lnTo>
                    <a:pt x="308" y="126"/>
                  </a:lnTo>
                  <a:lnTo>
                    <a:pt x="307" y="127"/>
                  </a:lnTo>
                  <a:lnTo>
                    <a:pt x="307" y="127"/>
                  </a:lnTo>
                  <a:lnTo>
                    <a:pt x="306" y="127"/>
                  </a:lnTo>
                  <a:lnTo>
                    <a:pt x="305" y="128"/>
                  </a:lnTo>
                  <a:lnTo>
                    <a:pt x="305" y="128"/>
                  </a:lnTo>
                  <a:lnTo>
                    <a:pt x="304" y="128"/>
                  </a:lnTo>
                  <a:lnTo>
                    <a:pt x="304" y="128"/>
                  </a:lnTo>
                  <a:lnTo>
                    <a:pt x="304" y="128"/>
                  </a:lnTo>
                  <a:lnTo>
                    <a:pt x="302" y="128"/>
                  </a:lnTo>
                  <a:lnTo>
                    <a:pt x="301" y="128"/>
                  </a:lnTo>
                  <a:lnTo>
                    <a:pt x="301" y="129"/>
                  </a:lnTo>
                  <a:lnTo>
                    <a:pt x="300" y="129"/>
                  </a:lnTo>
                  <a:lnTo>
                    <a:pt x="300" y="129"/>
                  </a:lnTo>
                  <a:lnTo>
                    <a:pt x="299" y="129"/>
                  </a:lnTo>
                  <a:lnTo>
                    <a:pt x="298" y="129"/>
                  </a:lnTo>
                  <a:lnTo>
                    <a:pt x="298" y="129"/>
                  </a:lnTo>
                  <a:lnTo>
                    <a:pt x="296" y="130"/>
                  </a:lnTo>
                  <a:lnTo>
                    <a:pt x="295" y="130"/>
                  </a:lnTo>
                  <a:lnTo>
                    <a:pt x="294" y="130"/>
                  </a:lnTo>
                  <a:lnTo>
                    <a:pt x="293" y="131"/>
                  </a:lnTo>
                  <a:lnTo>
                    <a:pt x="291" y="131"/>
                  </a:lnTo>
                  <a:lnTo>
                    <a:pt x="291" y="131"/>
                  </a:lnTo>
                  <a:lnTo>
                    <a:pt x="290" y="131"/>
                  </a:lnTo>
                  <a:lnTo>
                    <a:pt x="289" y="132"/>
                  </a:lnTo>
                  <a:lnTo>
                    <a:pt x="289" y="132"/>
                  </a:lnTo>
                  <a:lnTo>
                    <a:pt x="288" y="132"/>
                  </a:lnTo>
                  <a:lnTo>
                    <a:pt x="287" y="132"/>
                  </a:lnTo>
                  <a:lnTo>
                    <a:pt x="285" y="133"/>
                  </a:lnTo>
                  <a:lnTo>
                    <a:pt x="285" y="133"/>
                  </a:lnTo>
                  <a:lnTo>
                    <a:pt x="284" y="133"/>
                  </a:lnTo>
                  <a:lnTo>
                    <a:pt x="283" y="133"/>
                  </a:lnTo>
                  <a:lnTo>
                    <a:pt x="276" y="134"/>
                  </a:lnTo>
                  <a:lnTo>
                    <a:pt x="267" y="137"/>
                  </a:lnTo>
                  <a:lnTo>
                    <a:pt x="264" y="137"/>
                  </a:lnTo>
                  <a:lnTo>
                    <a:pt x="261" y="138"/>
                  </a:lnTo>
                  <a:lnTo>
                    <a:pt x="258" y="139"/>
                  </a:lnTo>
                  <a:lnTo>
                    <a:pt x="256" y="139"/>
                  </a:lnTo>
                  <a:lnTo>
                    <a:pt x="254" y="139"/>
                  </a:lnTo>
                  <a:lnTo>
                    <a:pt x="251" y="140"/>
                  </a:lnTo>
                  <a:lnTo>
                    <a:pt x="249" y="140"/>
                  </a:lnTo>
                  <a:lnTo>
                    <a:pt x="244" y="140"/>
                  </a:lnTo>
                  <a:lnTo>
                    <a:pt x="241" y="141"/>
                  </a:lnTo>
                  <a:lnTo>
                    <a:pt x="238" y="141"/>
                  </a:lnTo>
                  <a:lnTo>
                    <a:pt x="235" y="142"/>
                  </a:lnTo>
                  <a:lnTo>
                    <a:pt x="234" y="142"/>
                  </a:lnTo>
                  <a:lnTo>
                    <a:pt x="231" y="142"/>
                  </a:lnTo>
                  <a:lnTo>
                    <a:pt x="228" y="142"/>
                  </a:lnTo>
                  <a:lnTo>
                    <a:pt x="226" y="142"/>
                  </a:lnTo>
                  <a:lnTo>
                    <a:pt x="223" y="142"/>
                  </a:lnTo>
                  <a:lnTo>
                    <a:pt x="222" y="142"/>
                  </a:lnTo>
                  <a:lnTo>
                    <a:pt x="219" y="143"/>
                  </a:lnTo>
                  <a:lnTo>
                    <a:pt x="217" y="143"/>
                  </a:lnTo>
                  <a:lnTo>
                    <a:pt x="217" y="143"/>
                  </a:lnTo>
                  <a:lnTo>
                    <a:pt x="214" y="144"/>
                  </a:lnTo>
                  <a:lnTo>
                    <a:pt x="212" y="145"/>
                  </a:lnTo>
                  <a:lnTo>
                    <a:pt x="210" y="145"/>
                  </a:lnTo>
                  <a:lnTo>
                    <a:pt x="207" y="146"/>
                  </a:lnTo>
                  <a:lnTo>
                    <a:pt x="204" y="147"/>
                  </a:lnTo>
                  <a:lnTo>
                    <a:pt x="202" y="147"/>
                  </a:lnTo>
                  <a:lnTo>
                    <a:pt x="200" y="148"/>
                  </a:lnTo>
                  <a:lnTo>
                    <a:pt x="198" y="149"/>
                  </a:lnTo>
                  <a:lnTo>
                    <a:pt x="196" y="150"/>
                  </a:lnTo>
                  <a:lnTo>
                    <a:pt x="194" y="150"/>
                  </a:lnTo>
                  <a:lnTo>
                    <a:pt x="193" y="151"/>
                  </a:lnTo>
                  <a:lnTo>
                    <a:pt x="191" y="152"/>
                  </a:lnTo>
                  <a:lnTo>
                    <a:pt x="189" y="152"/>
                  </a:lnTo>
                  <a:lnTo>
                    <a:pt x="187" y="154"/>
                  </a:lnTo>
                  <a:lnTo>
                    <a:pt x="185" y="154"/>
                  </a:lnTo>
                  <a:lnTo>
                    <a:pt x="184" y="154"/>
                  </a:lnTo>
                  <a:lnTo>
                    <a:pt x="182" y="155"/>
                  </a:lnTo>
                  <a:lnTo>
                    <a:pt x="182" y="155"/>
                  </a:lnTo>
                  <a:lnTo>
                    <a:pt x="176" y="157"/>
                  </a:lnTo>
                  <a:lnTo>
                    <a:pt x="174" y="158"/>
                  </a:lnTo>
                  <a:lnTo>
                    <a:pt x="170" y="159"/>
                  </a:lnTo>
                  <a:lnTo>
                    <a:pt x="167" y="160"/>
                  </a:lnTo>
                  <a:lnTo>
                    <a:pt x="165" y="160"/>
                  </a:lnTo>
                  <a:lnTo>
                    <a:pt x="164" y="160"/>
                  </a:lnTo>
                  <a:lnTo>
                    <a:pt x="162" y="160"/>
                  </a:lnTo>
                  <a:lnTo>
                    <a:pt x="161" y="161"/>
                  </a:lnTo>
                  <a:lnTo>
                    <a:pt x="158" y="161"/>
                  </a:lnTo>
                  <a:lnTo>
                    <a:pt x="155" y="161"/>
                  </a:lnTo>
                  <a:lnTo>
                    <a:pt x="150" y="161"/>
                  </a:lnTo>
                  <a:lnTo>
                    <a:pt x="143" y="162"/>
                  </a:lnTo>
                  <a:lnTo>
                    <a:pt x="142" y="162"/>
                  </a:lnTo>
                  <a:lnTo>
                    <a:pt x="141" y="162"/>
                  </a:lnTo>
                  <a:lnTo>
                    <a:pt x="140" y="162"/>
                  </a:lnTo>
                  <a:lnTo>
                    <a:pt x="139" y="162"/>
                  </a:lnTo>
                  <a:lnTo>
                    <a:pt x="138" y="162"/>
                  </a:lnTo>
                  <a:lnTo>
                    <a:pt x="136" y="162"/>
                  </a:lnTo>
                  <a:lnTo>
                    <a:pt x="136" y="162"/>
                  </a:lnTo>
                  <a:lnTo>
                    <a:pt x="135" y="162"/>
                  </a:lnTo>
                  <a:lnTo>
                    <a:pt x="134" y="162"/>
                  </a:lnTo>
                  <a:lnTo>
                    <a:pt x="134" y="162"/>
                  </a:lnTo>
                  <a:lnTo>
                    <a:pt x="133" y="162"/>
                  </a:lnTo>
                  <a:lnTo>
                    <a:pt x="131" y="162"/>
                  </a:lnTo>
                  <a:lnTo>
                    <a:pt x="130" y="162"/>
                  </a:lnTo>
                  <a:lnTo>
                    <a:pt x="129" y="162"/>
                  </a:lnTo>
                  <a:lnTo>
                    <a:pt x="127" y="162"/>
                  </a:lnTo>
                  <a:lnTo>
                    <a:pt x="126" y="162"/>
                  </a:lnTo>
                  <a:lnTo>
                    <a:pt x="123" y="162"/>
                  </a:lnTo>
                  <a:lnTo>
                    <a:pt x="121" y="162"/>
                  </a:lnTo>
                  <a:lnTo>
                    <a:pt x="120" y="162"/>
                  </a:lnTo>
                  <a:lnTo>
                    <a:pt x="117" y="161"/>
                  </a:lnTo>
                  <a:lnTo>
                    <a:pt x="115" y="161"/>
                  </a:lnTo>
                  <a:lnTo>
                    <a:pt x="112" y="161"/>
                  </a:lnTo>
                  <a:lnTo>
                    <a:pt x="112" y="161"/>
                  </a:lnTo>
                  <a:lnTo>
                    <a:pt x="109" y="161"/>
                  </a:lnTo>
                  <a:lnTo>
                    <a:pt x="107" y="161"/>
                  </a:lnTo>
                  <a:lnTo>
                    <a:pt x="106" y="161"/>
                  </a:lnTo>
                  <a:lnTo>
                    <a:pt x="104" y="161"/>
                  </a:lnTo>
                  <a:lnTo>
                    <a:pt x="104" y="161"/>
                  </a:lnTo>
                  <a:lnTo>
                    <a:pt x="103" y="161"/>
                  </a:lnTo>
                  <a:lnTo>
                    <a:pt x="102" y="163"/>
                  </a:lnTo>
                  <a:lnTo>
                    <a:pt x="97" y="158"/>
                  </a:lnTo>
                  <a:lnTo>
                    <a:pt x="94" y="152"/>
                  </a:lnTo>
                  <a:lnTo>
                    <a:pt x="92" y="149"/>
                  </a:lnTo>
                  <a:lnTo>
                    <a:pt x="92" y="148"/>
                  </a:lnTo>
                  <a:lnTo>
                    <a:pt x="89" y="140"/>
                  </a:lnTo>
                  <a:lnTo>
                    <a:pt x="84" y="135"/>
                  </a:lnTo>
                  <a:lnTo>
                    <a:pt x="77" y="128"/>
                  </a:lnTo>
                  <a:lnTo>
                    <a:pt x="71" y="123"/>
                  </a:lnTo>
                  <a:lnTo>
                    <a:pt x="64" y="116"/>
                  </a:lnTo>
                  <a:lnTo>
                    <a:pt x="62" y="113"/>
                  </a:lnTo>
                  <a:lnTo>
                    <a:pt x="58" y="109"/>
                  </a:lnTo>
                  <a:lnTo>
                    <a:pt x="57" y="106"/>
                  </a:lnTo>
                  <a:lnTo>
                    <a:pt x="55" y="99"/>
                  </a:lnTo>
                  <a:lnTo>
                    <a:pt x="53" y="95"/>
                  </a:lnTo>
                  <a:lnTo>
                    <a:pt x="51" y="91"/>
                  </a:lnTo>
                  <a:lnTo>
                    <a:pt x="48" y="88"/>
                  </a:lnTo>
                  <a:lnTo>
                    <a:pt x="44" y="85"/>
                  </a:lnTo>
                  <a:lnTo>
                    <a:pt x="29" y="95"/>
                  </a:lnTo>
                  <a:lnTo>
                    <a:pt x="19" y="80"/>
                  </a:lnTo>
                  <a:lnTo>
                    <a:pt x="13" y="72"/>
                  </a:lnTo>
                  <a:lnTo>
                    <a:pt x="11" y="70"/>
                  </a:lnTo>
                  <a:lnTo>
                    <a:pt x="7" y="63"/>
                  </a:lnTo>
                  <a:lnTo>
                    <a:pt x="2" y="58"/>
                  </a:lnTo>
                  <a:lnTo>
                    <a:pt x="0" y="54"/>
                  </a:lnTo>
                  <a:lnTo>
                    <a:pt x="6" y="50"/>
                  </a:lnTo>
                  <a:lnTo>
                    <a:pt x="13" y="45"/>
                  </a:lnTo>
                  <a:lnTo>
                    <a:pt x="13" y="43"/>
                  </a:lnTo>
                  <a:lnTo>
                    <a:pt x="29" y="37"/>
                  </a:lnTo>
                  <a:lnTo>
                    <a:pt x="35" y="35"/>
                  </a:lnTo>
                  <a:lnTo>
                    <a:pt x="39" y="34"/>
                  </a:lnTo>
                  <a:lnTo>
                    <a:pt x="45" y="34"/>
                  </a:lnTo>
                  <a:lnTo>
                    <a:pt x="46" y="34"/>
                  </a:lnTo>
                  <a:lnTo>
                    <a:pt x="46" y="29"/>
                  </a:lnTo>
                  <a:lnTo>
                    <a:pt x="47" y="13"/>
                  </a:lnTo>
                  <a:lnTo>
                    <a:pt x="46" y="10"/>
                  </a:lnTo>
                  <a:lnTo>
                    <a:pt x="46" y="1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PORT-MARIANNE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60" name="Quart21"/>
            <xdr:cNvSpPr>
              <a:spLocks/>
            </xdr:cNvSpPr>
          </xdr:nvSpPr>
          <xdr:spPr bwMode="auto">
            <a:xfrm>
              <a:off x="6020066" y="2644140"/>
              <a:ext cx="533400" cy="891540"/>
            </a:xfrm>
            <a:custGeom>
              <a:avLst/>
              <a:gdLst>
                <a:gd name="T0" fmla="*/ 23 w 70"/>
                <a:gd name="T1" fmla="*/ 0 h 117"/>
                <a:gd name="T2" fmla="*/ 26 w 70"/>
                <a:gd name="T3" fmla="*/ 1 h 117"/>
                <a:gd name="T4" fmla="*/ 33 w 70"/>
                <a:gd name="T5" fmla="*/ 2 h 117"/>
                <a:gd name="T6" fmla="*/ 37 w 70"/>
                <a:gd name="T7" fmla="*/ 3 h 117"/>
                <a:gd name="T8" fmla="*/ 42 w 70"/>
                <a:gd name="T9" fmla="*/ 4 h 117"/>
                <a:gd name="T10" fmla="*/ 46 w 70"/>
                <a:gd name="T11" fmla="*/ 4 h 117"/>
                <a:gd name="T12" fmla="*/ 48 w 70"/>
                <a:gd name="T13" fmla="*/ 4 h 117"/>
                <a:gd name="T14" fmla="*/ 51 w 70"/>
                <a:gd name="T15" fmla="*/ 4 h 117"/>
                <a:gd name="T16" fmla="*/ 55 w 70"/>
                <a:gd name="T17" fmla="*/ 5 h 117"/>
                <a:gd name="T18" fmla="*/ 57 w 70"/>
                <a:gd name="T19" fmla="*/ 5 h 117"/>
                <a:gd name="T20" fmla="*/ 59 w 70"/>
                <a:gd name="T21" fmla="*/ 5 h 117"/>
                <a:gd name="T22" fmla="*/ 62 w 70"/>
                <a:gd name="T23" fmla="*/ 5 h 117"/>
                <a:gd name="T24" fmla="*/ 66 w 70"/>
                <a:gd name="T25" fmla="*/ 5 h 117"/>
                <a:gd name="T26" fmla="*/ 69 w 70"/>
                <a:gd name="T27" fmla="*/ 5 h 117"/>
                <a:gd name="T28" fmla="*/ 70 w 70"/>
                <a:gd name="T29" fmla="*/ 23 h 117"/>
                <a:gd name="T30" fmla="*/ 70 w 70"/>
                <a:gd name="T31" fmla="*/ 25 h 117"/>
                <a:gd name="T32" fmla="*/ 69 w 70"/>
                <a:gd name="T33" fmla="*/ 27 h 117"/>
                <a:gd name="T34" fmla="*/ 67 w 70"/>
                <a:gd name="T35" fmla="*/ 31 h 117"/>
                <a:gd name="T36" fmla="*/ 61 w 70"/>
                <a:gd name="T37" fmla="*/ 38 h 117"/>
                <a:gd name="T38" fmla="*/ 57 w 70"/>
                <a:gd name="T39" fmla="*/ 48 h 117"/>
                <a:gd name="T40" fmla="*/ 55 w 70"/>
                <a:gd name="T41" fmla="*/ 49 h 117"/>
                <a:gd name="T42" fmla="*/ 53 w 70"/>
                <a:gd name="T43" fmla="*/ 52 h 117"/>
                <a:gd name="T44" fmla="*/ 52 w 70"/>
                <a:gd name="T45" fmla="*/ 62 h 117"/>
                <a:gd name="T46" fmla="*/ 49 w 70"/>
                <a:gd name="T47" fmla="*/ 71 h 117"/>
                <a:gd name="T48" fmla="*/ 48 w 70"/>
                <a:gd name="T49" fmla="*/ 82 h 117"/>
                <a:gd name="T50" fmla="*/ 48 w 70"/>
                <a:gd name="T51" fmla="*/ 96 h 117"/>
                <a:gd name="T52" fmla="*/ 54 w 70"/>
                <a:gd name="T53" fmla="*/ 103 h 117"/>
                <a:gd name="T54" fmla="*/ 55 w 70"/>
                <a:gd name="T55" fmla="*/ 107 h 117"/>
                <a:gd name="T56" fmla="*/ 54 w 70"/>
                <a:gd name="T57" fmla="*/ 109 h 117"/>
                <a:gd name="T58" fmla="*/ 38 w 70"/>
                <a:gd name="T59" fmla="*/ 114 h 117"/>
                <a:gd name="T60" fmla="*/ 26 w 70"/>
                <a:gd name="T61" fmla="*/ 115 h 117"/>
                <a:gd name="T62" fmla="*/ 24 w 70"/>
                <a:gd name="T63" fmla="*/ 99 h 117"/>
                <a:gd name="T64" fmla="*/ 21 w 70"/>
                <a:gd name="T65" fmla="*/ 89 h 117"/>
                <a:gd name="T66" fmla="*/ 16 w 70"/>
                <a:gd name="T67" fmla="*/ 83 h 117"/>
                <a:gd name="T68" fmla="*/ 11 w 70"/>
                <a:gd name="T69" fmla="*/ 78 h 117"/>
                <a:gd name="T70" fmla="*/ 9 w 70"/>
                <a:gd name="T71" fmla="*/ 71 h 117"/>
                <a:gd name="T72" fmla="*/ 6 w 70"/>
                <a:gd name="T73" fmla="*/ 61 h 117"/>
                <a:gd name="T74" fmla="*/ 0 w 70"/>
                <a:gd name="T75" fmla="*/ 53 h 117"/>
                <a:gd name="T76" fmla="*/ 0 w 70"/>
                <a:gd name="T77" fmla="*/ 49 h 117"/>
                <a:gd name="T78" fmla="*/ 2 w 70"/>
                <a:gd name="T79" fmla="*/ 44 h 117"/>
                <a:gd name="T80" fmla="*/ 7 w 70"/>
                <a:gd name="T81" fmla="*/ 43 h 117"/>
                <a:gd name="T82" fmla="*/ 13 w 70"/>
                <a:gd name="T83" fmla="*/ 42 h 117"/>
                <a:gd name="T84" fmla="*/ 17 w 70"/>
                <a:gd name="T85" fmla="*/ 42 h 117"/>
                <a:gd name="T86" fmla="*/ 20 w 70"/>
                <a:gd name="T87" fmla="*/ 40 h 117"/>
                <a:gd name="T88" fmla="*/ 21 w 70"/>
                <a:gd name="T89" fmla="*/ 36 h 117"/>
                <a:gd name="T90" fmla="*/ 22 w 70"/>
                <a:gd name="T91" fmla="*/ 24 h 117"/>
                <a:gd name="T92" fmla="*/ 21 w 70"/>
                <a:gd name="T93" fmla="*/ 15 h 117"/>
                <a:gd name="T94" fmla="*/ 19 w 70"/>
                <a:gd name="T95" fmla="*/ 9 h 117"/>
                <a:gd name="T96" fmla="*/ 22 w 70"/>
                <a:gd name="T97" fmla="*/ 3 h 117"/>
                <a:gd name="T98" fmla="*/ 23 w 70"/>
                <a:gd name="T99" fmla="*/ 0 h 11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70" h="117">
                  <a:moveTo>
                    <a:pt x="23" y="0"/>
                  </a:moveTo>
                  <a:lnTo>
                    <a:pt x="23" y="0"/>
                  </a:lnTo>
                  <a:lnTo>
                    <a:pt x="25" y="1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33" y="2"/>
                  </a:lnTo>
                  <a:lnTo>
                    <a:pt x="35" y="3"/>
                  </a:lnTo>
                  <a:lnTo>
                    <a:pt x="37" y="3"/>
                  </a:lnTo>
                  <a:lnTo>
                    <a:pt x="38" y="3"/>
                  </a:lnTo>
                  <a:lnTo>
                    <a:pt x="42" y="4"/>
                  </a:lnTo>
                  <a:lnTo>
                    <a:pt x="45" y="4"/>
                  </a:lnTo>
                  <a:lnTo>
                    <a:pt x="46" y="4"/>
                  </a:lnTo>
                  <a:lnTo>
                    <a:pt x="47" y="4"/>
                  </a:lnTo>
                  <a:lnTo>
                    <a:pt x="48" y="4"/>
                  </a:lnTo>
                  <a:lnTo>
                    <a:pt x="49" y="4"/>
                  </a:lnTo>
                  <a:lnTo>
                    <a:pt x="51" y="4"/>
                  </a:lnTo>
                  <a:lnTo>
                    <a:pt x="53" y="4"/>
                  </a:lnTo>
                  <a:lnTo>
                    <a:pt x="55" y="5"/>
                  </a:lnTo>
                  <a:lnTo>
                    <a:pt x="56" y="5"/>
                  </a:lnTo>
                  <a:lnTo>
                    <a:pt x="57" y="5"/>
                  </a:lnTo>
                  <a:lnTo>
                    <a:pt x="58" y="5"/>
                  </a:lnTo>
                  <a:lnTo>
                    <a:pt x="59" y="5"/>
                  </a:lnTo>
                  <a:lnTo>
                    <a:pt x="61" y="5"/>
                  </a:lnTo>
                  <a:lnTo>
                    <a:pt x="62" y="5"/>
                  </a:lnTo>
                  <a:lnTo>
                    <a:pt x="65" y="5"/>
                  </a:lnTo>
                  <a:lnTo>
                    <a:pt x="66" y="5"/>
                  </a:lnTo>
                  <a:lnTo>
                    <a:pt x="69" y="5"/>
                  </a:lnTo>
                  <a:lnTo>
                    <a:pt x="69" y="5"/>
                  </a:lnTo>
                  <a:lnTo>
                    <a:pt x="69" y="5"/>
                  </a:lnTo>
                  <a:lnTo>
                    <a:pt x="70" y="23"/>
                  </a:lnTo>
                  <a:lnTo>
                    <a:pt x="70" y="24"/>
                  </a:lnTo>
                  <a:lnTo>
                    <a:pt x="70" y="25"/>
                  </a:lnTo>
                  <a:lnTo>
                    <a:pt x="69" y="25"/>
                  </a:lnTo>
                  <a:lnTo>
                    <a:pt x="69" y="27"/>
                  </a:lnTo>
                  <a:lnTo>
                    <a:pt x="69" y="28"/>
                  </a:lnTo>
                  <a:lnTo>
                    <a:pt x="67" y="31"/>
                  </a:lnTo>
                  <a:lnTo>
                    <a:pt x="66" y="33"/>
                  </a:lnTo>
                  <a:lnTo>
                    <a:pt x="61" y="38"/>
                  </a:lnTo>
                  <a:lnTo>
                    <a:pt x="58" y="45"/>
                  </a:lnTo>
                  <a:lnTo>
                    <a:pt x="57" y="48"/>
                  </a:lnTo>
                  <a:lnTo>
                    <a:pt x="55" y="48"/>
                  </a:lnTo>
                  <a:lnTo>
                    <a:pt x="55" y="49"/>
                  </a:lnTo>
                  <a:lnTo>
                    <a:pt x="54" y="50"/>
                  </a:lnTo>
                  <a:lnTo>
                    <a:pt x="53" y="52"/>
                  </a:lnTo>
                  <a:lnTo>
                    <a:pt x="52" y="55"/>
                  </a:lnTo>
                  <a:lnTo>
                    <a:pt x="52" y="62"/>
                  </a:lnTo>
                  <a:lnTo>
                    <a:pt x="52" y="64"/>
                  </a:lnTo>
                  <a:lnTo>
                    <a:pt x="49" y="71"/>
                  </a:lnTo>
                  <a:lnTo>
                    <a:pt x="48" y="77"/>
                  </a:lnTo>
                  <a:lnTo>
                    <a:pt x="48" y="82"/>
                  </a:lnTo>
                  <a:lnTo>
                    <a:pt x="48" y="91"/>
                  </a:lnTo>
                  <a:lnTo>
                    <a:pt x="48" y="96"/>
                  </a:lnTo>
                  <a:lnTo>
                    <a:pt x="54" y="89"/>
                  </a:lnTo>
                  <a:lnTo>
                    <a:pt x="54" y="103"/>
                  </a:lnTo>
                  <a:lnTo>
                    <a:pt x="55" y="106"/>
                  </a:lnTo>
                  <a:lnTo>
                    <a:pt x="55" y="107"/>
                  </a:lnTo>
                  <a:lnTo>
                    <a:pt x="55" y="108"/>
                  </a:lnTo>
                  <a:lnTo>
                    <a:pt x="54" y="109"/>
                  </a:lnTo>
                  <a:lnTo>
                    <a:pt x="54" y="110"/>
                  </a:lnTo>
                  <a:lnTo>
                    <a:pt x="38" y="114"/>
                  </a:lnTo>
                  <a:lnTo>
                    <a:pt x="26" y="117"/>
                  </a:lnTo>
                  <a:lnTo>
                    <a:pt x="26" y="115"/>
                  </a:lnTo>
                  <a:lnTo>
                    <a:pt x="25" y="104"/>
                  </a:lnTo>
                  <a:lnTo>
                    <a:pt x="24" y="99"/>
                  </a:lnTo>
                  <a:lnTo>
                    <a:pt x="22" y="93"/>
                  </a:lnTo>
                  <a:lnTo>
                    <a:pt x="21" y="89"/>
                  </a:lnTo>
                  <a:lnTo>
                    <a:pt x="19" y="86"/>
                  </a:lnTo>
                  <a:lnTo>
                    <a:pt x="16" y="83"/>
                  </a:lnTo>
                  <a:lnTo>
                    <a:pt x="14" y="81"/>
                  </a:lnTo>
                  <a:lnTo>
                    <a:pt x="11" y="78"/>
                  </a:lnTo>
                  <a:lnTo>
                    <a:pt x="9" y="74"/>
                  </a:lnTo>
                  <a:lnTo>
                    <a:pt x="9" y="71"/>
                  </a:lnTo>
                  <a:lnTo>
                    <a:pt x="6" y="65"/>
                  </a:lnTo>
                  <a:lnTo>
                    <a:pt x="6" y="61"/>
                  </a:lnTo>
                  <a:lnTo>
                    <a:pt x="2" y="55"/>
                  </a:lnTo>
                  <a:lnTo>
                    <a:pt x="0" y="53"/>
                  </a:lnTo>
                  <a:lnTo>
                    <a:pt x="0" y="51"/>
                  </a:lnTo>
                  <a:lnTo>
                    <a:pt x="0" y="49"/>
                  </a:lnTo>
                  <a:lnTo>
                    <a:pt x="1" y="47"/>
                  </a:lnTo>
                  <a:lnTo>
                    <a:pt x="2" y="44"/>
                  </a:lnTo>
                  <a:lnTo>
                    <a:pt x="4" y="43"/>
                  </a:lnTo>
                  <a:lnTo>
                    <a:pt x="7" y="43"/>
                  </a:lnTo>
                  <a:lnTo>
                    <a:pt x="10" y="42"/>
                  </a:lnTo>
                  <a:lnTo>
                    <a:pt x="13" y="42"/>
                  </a:lnTo>
                  <a:lnTo>
                    <a:pt x="15" y="42"/>
                  </a:lnTo>
                  <a:lnTo>
                    <a:pt x="17" y="42"/>
                  </a:lnTo>
                  <a:lnTo>
                    <a:pt x="19" y="41"/>
                  </a:lnTo>
                  <a:lnTo>
                    <a:pt x="20" y="40"/>
                  </a:lnTo>
                  <a:lnTo>
                    <a:pt x="21" y="38"/>
                  </a:lnTo>
                  <a:lnTo>
                    <a:pt x="21" y="36"/>
                  </a:lnTo>
                  <a:lnTo>
                    <a:pt x="22" y="30"/>
                  </a:lnTo>
                  <a:lnTo>
                    <a:pt x="22" y="24"/>
                  </a:lnTo>
                  <a:lnTo>
                    <a:pt x="22" y="19"/>
                  </a:lnTo>
                  <a:lnTo>
                    <a:pt x="21" y="15"/>
                  </a:lnTo>
                  <a:lnTo>
                    <a:pt x="20" y="12"/>
                  </a:lnTo>
                  <a:lnTo>
                    <a:pt x="19" y="9"/>
                  </a:lnTo>
                  <a:lnTo>
                    <a:pt x="20" y="6"/>
                  </a:lnTo>
                  <a:lnTo>
                    <a:pt x="22" y="3"/>
                  </a:lnTo>
                  <a:lnTo>
                    <a:pt x="23" y="0"/>
                  </a:lnTo>
                  <a:lnTo>
                    <a:pt x="23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POMPI-GNANE</a:t>
              </a:r>
            </a:p>
          </xdr:txBody>
        </xdr:sp>
      </xdr:grpSp>
      <xdr:grpSp>
        <xdr:nvGrpSpPr>
          <xdr:cNvPr id="24" name="Groupe5"/>
          <xdr:cNvGrpSpPr/>
        </xdr:nvGrpSpPr>
        <xdr:grpSpPr>
          <a:xfrm>
            <a:off x="13867930" y="6141720"/>
            <a:ext cx="1590418" cy="1874520"/>
            <a:chOff x="4991100" y="3901440"/>
            <a:chExt cx="1645920" cy="1874520"/>
          </a:xfrm>
          <a:solidFill>
            <a:schemeClr val="bg1"/>
          </a:solidFill>
        </xdr:grpSpPr>
        <xdr:sp macro="" textlink="">
          <xdr:nvSpPr>
            <xdr:cNvPr id="54" name="Quart17"/>
            <xdr:cNvSpPr>
              <a:spLocks/>
            </xdr:cNvSpPr>
          </xdr:nvSpPr>
          <xdr:spPr bwMode="auto">
            <a:xfrm>
              <a:off x="4991100" y="4404360"/>
              <a:ext cx="1097280" cy="1371600"/>
            </a:xfrm>
            <a:custGeom>
              <a:avLst/>
              <a:gdLst>
                <a:gd name="T0" fmla="*/ 44 w 144"/>
                <a:gd name="T1" fmla="*/ 11 h 180"/>
                <a:gd name="T2" fmla="*/ 52 w 144"/>
                <a:gd name="T3" fmla="*/ 31 h 180"/>
                <a:gd name="T4" fmla="*/ 82 w 144"/>
                <a:gd name="T5" fmla="*/ 48 h 180"/>
                <a:gd name="T6" fmla="*/ 113 w 144"/>
                <a:gd name="T7" fmla="*/ 58 h 180"/>
                <a:gd name="T8" fmla="*/ 119 w 144"/>
                <a:gd name="T9" fmla="*/ 46 h 180"/>
                <a:gd name="T10" fmla="*/ 121 w 144"/>
                <a:gd name="T11" fmla="*/ 58 h 180"/>
                <a:gd name="T12" fmla="*/ 122 w 144"/>
                <a:gd name="T13" fmla="*/ 61 h 180"/>
                <a:gd name="T14" fmla="*/ 126 w 144"/>
                <a:gd name="T15" fmla="*/ 64 h 180"/>
                <a:gd name="T16" fmla="*/ 140 w 144"/>
                <a:gd name="T17" fmla="*/ 83 h 180"/>
                <a:gd name="T18" fmla="*/ 137 w 144"/>
                <a:gd name="T19" fmla="*/ 85 h 180"/>
                <a:gd name="T20" fmla="*/ 136 w 144"/>
                <a:gd name="T21" fmla="*/ 87 h 180"/>
                <a:gd name="T22" fmla="*/ 135 w 144"/>
                <a:gd name="T23" fmla="*/ 90 h 180"/>
                <a:gd name="T24" fmla="*/ 130 w 144"/>
                <a:gd name="T25" fmla="*/ 96 h 180"/>
                <a:gd name="T26" fmla="*/ 123 w 144"/>
                <a:gd name="T27" fmla="*/ 102 h 180"/>
                <a:gd name="T28" fmla="*/ 118 w 144"/>
                <a:gd name="T29" fmla="*/ 105 h 180"/>
                <a:gd name="T30" fmla="*/ 110 w 144"/>
                <a:gd name="T31" fmla="*/ 110 h 180"/>
                <a:gd name="T32" fmla="*/ 102 w 144"/>
                <a:gd name="T33" fmla="*/ 114 h 180"/>
                <a:gd name="T34" fmla="*/ 100 w 144"/>
                <a:gd name="T35" fmla="*/ 117 h 180"/>
                <a:gd name="T36" fmla="*/ 98 w 144"/>
                <a:gd name="T37" fmla="*/ 119 h 180"/>
                <a:gd name="T38" fmla="*/ 95 w 144"/>
                <a:gd name="T39" fmla="*/ 122 h 180"/>
                <a:gd name="T40" fmla="*/ 91 w 144"/>
                <a:gd name="T41" fmla="*/ 124 h 180"/>
                <a:gd name="T42" fmla="*/ 87 w 144"/>
                <a:gd name="T43" fmla="*/ 127 h 180"/>
                <a:gd name="T44" fmla="*/ 83 w 144"/>
                <a:gd name="T45" fmla="*/ 129 h 180"/>
                <a:gd name="T46" fmla="*/ 78 w 144"/>
                <a:gd name="T47" fmla="*/ 131 h 180"/>
                <a:gd name="T48" fmla="*/ 73 w 144"/>
                <a:gd name="T49" fmla="*/ 134 h 180"/>
                <a:gd name="T50" fmla="*/ 69 w 144"/>
                <a:gd name="T51" fmla="*/ 136 h 180"/>
                <a:gd name="T52" fmla="*/ 64 w 144"/>
                <a:gd name="T53" fmla="*/ 138 h 180"/>
                <a:gd name="T54" fmla="*/ 58 w 144"/>
                <a:gd name="T55" fmla="*/ 140 h 180"/>
                <a:gd name="T56" fmla="*/ 56 w 144"/>
                <a:gd name="T57" fmla="*/ 141 h 180"/>
                <a:gd name="T58" fmla="*/ 53 w 144"/>
                <a:gd name="T59" fmla="*/ 142 h 180"/>
                <a:gd name="T60" fmla="*/ 50 w 144"/>
                <a:gd name="T61" fmla="*/ 145 h 180"/>
                <a:gd name="T62" fmla="*/ 45 w 144"/>
                <a:gd name="T63" fmla="*/ 149 h 180"/>
                <a:gd name="T64" fmla="*/ 41 w 144"/>
                <a:gd name="T65" fmla="*/ 152 h 180"/>
                <a:gd name="T66" fmla="*/ 37 w 144"/>
                <a:gd name="T67" fmla="*/ 155 h 180"/>
                <a:gd name="T68" fmla="*/ 34 w 144"/>
                <a:gd name="T69" fmla="*/ 158 h 180"/>
                <a:gd name="T70" fmla="*/ 31 w 144"/>
                <a:gd name="T71" fmla="*/ 161 h 180"/>
                <a:gd name="T72" fmla="*/ 27 w 144"/>
                <a:gd name="T73" fmla="*/ 164 h 180"/>
                <a:gd name="T74" fmla="*/ 23 w 144"/>
                <a:gd name="T75" fmla="*/ 168 h 180"/>
                <a:gd name="T76" fmla="*/ 20 w 144"/>
                <a:gd name="T77" fmla="*/ 171 h 180"/>
                <a:gd name="T78" fmla="*/ 16 w 144"/>
                <a:gd name="T79" fmla="*/ 173 h 180"/>
                <a:gd name="T80" fmla="*/ 12 w 144"/>
                <a:gd name="T81" fmla="*/ 176 h 180"/>
                <a:gd name="T82" fmla="*/ 9 w 144"/>
                <a:gd name="T83" fmla="*/ 176 h 180"/>
                <a:gd name="T84" fmla="*/ 7 w 144"/>
                <a:gd name="T85" fmla="*/ 177 h 180"/>
                <a:gd name="T86" fmla="*/ 5 w 144"/>
                <a:gd name="T87" fmla="*/ 178 h 180"/>
                <a:gd name="T88" fmla="*/ 0 w 144"/>
                <a:gd name="T89" fmla="*/ 180 h 180"/>
                <a:gd name="T90" fmla="*/ 8 w 144"/>
                <a:gd name="T91" fmla="*/ 162 h 180"/>
                <a:gd name="T92" fmla="*/ 24 w 144"/>
                <a:gd name="T93" fmla="*/ 124 h 180"/>
                <a:gd name="T94" fmla="*/ 33 w 144"/>
                <a:gd name="T95" fmla="*/ 82 h 180"/>
                <a:gd name="T96" fmla="*/ 35 w 144"/>
                <a:gd name="T97" fmla="*/ 31 h 180"/>
                <a:gd name="T98" fmla="*/ 35 w 144"/>
                <a:gd name="T99" fmla="*/ 0 h 18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144" h="180">
                  <a:moveTo>
                    <a:pt x="35" y="0"/>
                  </a:moveTo>
                  <a:lnTo>
                    <a:pt x="38" y="1"/>
                  </a:lnTo>
                  <a:lnTo>
                    <a:pt x="39" y="5"/>
                  </a:lnTo>
                  <a:lnTo>
                    <a:pt x="44" y="11"/>
                  </a:lnTo>
                  <a:lnTo>
                    <a:pt x="47" y="15"/>
                  </a:lnTo>
                  <a:lnTo>
                    <a:pt x="50" y="24"/>
                  </a:lnTo>
                  <a:lnTo>
                    <a:pt x="51" y="29"/>
                  </a:lnTo>
                  <a:lnTo>
                    <a:pt x="52" y="31"/>
                  </a:lnTo>
                  <a:lnTo>
                    <a:pt x="53" y="32"/>
                  </a:lnTo>
                  <a:lnTo>
                    <a:pt x="55" y="34"/>
                  </a:lnTo>
                  <a:lnTo>
                    <a:pt x="57" y="36"/>
                  </a:lnTo>
                  <a:lnTo>
                    <a:pt x="82" y="48"/>
                  </a:lnTo>
                  <a:lnTo>
                    <a:pt x="90" y="52"/>
                  </a:lnTo>
                  <a:lnTo>
                    <a:pt x="104" y="57"/>
                  </a:lnTo>
                  <a:lnTo>
                    <a:pt x="108" y="58"/>
                  </a:lnTo>
                  <a:lnTo>
                    <a:pt x="113" y="58"/>
                  </a:lnTo>
                  <a:lnTo>
                    <a:pt x="115" y="46"/>
                  </a:lnTo>
                  <a:lnTo>
                    <a:pt x="115" y="44"/>
                  </a:lnTo>
                  <a:lnTo>
                    <a:pt x="117" y="42"/>
                  </a:lnTo>
                  <a:lnTo>
                    <a:pt x="119" y="46"/>
                  </a:lnTo>
                  <a:lnTo>
                    <a:pt x="119" y="53"/>
                  </a:lnTo>
                  <a:lnTo>
                    <a:pt x="120" y="57"/>
                  </a:lnTo>
                  <a:lnTo>
                    <a:pt x="120" y="57"/>
                  </a:lnTo>
                  <a:lnTo>
                    <a:pt x="121" y="58"/>
                  </a:lnTo>
                  <a:lnTo>
                    <a:pt x="121" y="58"/>
                  </a:lnTo>
                  <a:lnTo>
                    <a:pt x="122" y="59"/>
                  </a:lnTo>
                  <a:lnTo>
                    <a:pt x="122" y="60"/>
                  </a:lnTo>
                  <a:lnTo>
                    <a:pt x="122" y="61"/>
                  </a:lnTo>
                  <a:lnTo>
                    <a:pt x="122" y="61"/>
                  </a:lnTo>
                  <a:lnTo>
                    <a:pt x="122" y="62"/>
                  </a:lnTo>
                  <a:lnTo>
                    <a:pt x="124" y="62"/>
                  </a:lnTo>
                  <a:lnTo>
                    <a:pt x="126" y="64"/>
                  </a:lnTo>
                  <a:lnTo>
                    <a:pt x="144" y="81"/>
                  </a:lnTo>
                  <a:lnTo>
                    <a:pt x="141" y="82"/>
                  </a:lnTo>
                  <a:lnTo>
                    <a:pt x="140" y="83"/>
                  </a:lnTo>
                  <a:lnTo>
                    <a:pt x="140" y="83"/>
                  </a:lnTo>
                  <a:lnTo>
                    <a:pt x="139" y="84"/>
                  </a:lnTo>
                  <a:lnTo>
                    <a:pt x="139" y="84"/>
                  </a:lnTo>
                  <a:lnTo>
                    <a:pt x="138" y="84"/>
                  </a:lnTo>
                  <a:lnTo>
                    <a:pt x="137" y="85"/>
                  </a:lnTo>
                  <a:lnTo>
                    <a:pt x="137" y="86"/>
                  </a:lnTo>
                  <a:lnTo>
                    <a:pt x="137" y="86"/>
                  </a:lnTo>
                  <a:lnTo>
                    <a:pt x="136" y="87"/>
                  </a:lnTo>
                  <a:lnTo>
                    <a:pt x="136" y="87"/>
                  </a:lnTo>
                  <a:lnTo>
                    <a:pt x="136" y="88"/>
                  </a:lnTo>
                  <a:lnTo>
                    <a:pt x="136" y="88"/>
                  </a:lnTo>
                  <a:lnTo>
                    <a:pt x="135" y="89"/>
                  </a:lnTo>
                  <a:lnTo>
                    <a:pt x="135" y="90"/>
                  </a:lnTo>
                  <a:lnTo>
                    <a:pt x="135" y="91"/>
                  </a:lnTo>
                  <a:lnTo>
                    <a:pt x="134" y="91"/>
                  </a:lnTo>
                  <a:lnTo>
                    <a:pt x="133" y="93"/>
                  </a:lnTo>
                  <a:lnTo>
                    <a:pt x="130" y="96"/>
                  </a:lnTo>
                  <a:lnTo>
                    <a:pt x="126" y="99"/>
                  </a:lnTo>
                  <a:lnTo>
                    <a:pt x="124" y="101"/>
                  </a:lnTo>
                  <a:lnTo>
                    <a:pt x="124" y="101"/>
                  </a:lnTo>
                  <a:lnTo>
                    <a:pt x="123" y="102"/>
                  </a:lnTo>
                  <a:lnTo>
                    <a:pt x="122" y="103"/>
                  </a:lnTo>
                  <a:lnTo>
                    <a:pt x="121" y="103"/>
                  </a:lnTo>
                  <a:lnTo>
                    <a:pt x="119" y="105"/>
                  </a:lnTo>
                  <a:lnTo>
                    <a:pt x="118" y="105"/>
                  </a:lnTo>
                  <a:lnTo>
                    <a:pt x="117" y="105"/>
                  </a:lnTo>
                  <a:lnTo>
                    <a:pt x="117" y="106"/>
                  </a:lnTo>
                  <a:lnTo>
                    <a:pt x="114" y="107"/>
                  </a:lnTo>
                  <a:lnTo>
                    <a:pt x="110" y="110"/>
                  </a:lnTo>
                  <a:lnTo>
                    <a:pt x="108" y="111"/>
                  </a:lnTo>
                  <a:lnTo>
                    <a:pt x="104" y="113"/>
                  </a:lnTo>
                  <a:lnTo>
                    <a:pt x="103" y="114"/>
                  </a:lnTo>
                  <a:lnTo>
                    <a:pt x="102" y="114"/>
                  </a:lnTo>
                  <a:lnTo>
                    <a:pt x="101" y="115"/>
                  </a:lnTo>
                  <a:lnTo>
                    <a:pt x="101" y="116"/>
                  </a:lnTo>
                  <a:lnTo>
                    <a:pt x="100" y="116"/>
                  </a:lnTo>
                  <a:lnTo>
                    <a:pt x="100" y="117"/>
                  </a:lnTo>
                  <a:lnTo>
                    <a:pt x="99" y="117"/>
                  </a:lnTo>
                  <a:lnTo>
                    <a:pt x="99" y="118"/>
                  </a:lnTo>
                  <a:lnTo>
                    <a:pt x="99" y="118"/>
                  </a:lnTo>
                  <a:lnTo>
                    <a:pt x="98" y="119"/>
                  </a:lnTo>
                  <a:lnTo>
                    <a:pt x="97" y="120"/>
                  </a:lnTo>
                  <a:lnTo>
                    <a:pt x="96" y="120"/>
                  </a:lnTo>
                  <a:lnTo>
                    <a:pt x="95" y="121"/>
                  </a:lnTo>
                  <a:lnTo>
                    <a:pt x="95" y="122"/>
                  </a:lnTo>
                  <a:lnTo>
                    <a:pt x="95" y="122"/>
                  </a:lnTo>
                  <a:lnTo>
                    <a:pt x="93" y="123"/>
                  </a:lnTo>
                  <a:lnTo>
                    <a:pt x="93" y="124"/>
                  </a:lnTo>
                  <a:lnTo>
                    <a:pt x="91" y="124"/>
                  </a:lnTo>
                  <a:lnTo>
                    <a:pt x="90" y="125"/>
                  </a:lnTo>
                  <a:lnTo>
                    <a:pt x="90" y="125"/>
                  </a:lnTo>
                  <a:lnTo>
                    <a:pt x="88" y="126"/>
                  </a:lnTo>
                  <a:lnTo>
                    <a:pt x="87" y="127"/>
                  </a:lnTo>
                  <a:lnTo>
                    <a:pt x="86" y="127"/>
                  </a:lnTo>
                  <a:lnTo>
                    <a:pt x="85" y="128"/>
                  </a:lnTo>
                  <a:lnTo>
                    <a:pt x="84" y="128"/>
                  </a:lnTo>
                  <a:lnTo>
                    <a:pt x="83" y="129"/>
                  </a:lnTo>
                  <a:lnTo>
                    <a:pt x="81" y="130"/>
                  </a:lnTo>
                  <a:lnTo>
                    <a:pt x="80" y="130"/>
                  </a:lnTo>
                  <a:lnTo>
                    <a:pt x="79" y="131"/>
                  </a:lnTo>
                  <a:lnTo>
                    <a:pt x="78" y="131"/>
                  </a:lnTo>
                  <a:lnTo>
                    <a:pt x="77" y="132"/>
                  </a:lnTo>
                  <a:lnTo>
                    <a:pt x="76" y="133"/>
                  </a:lnTo>
                  <a:lnTo>
                    <a:pt x="74" y="134"/>
                  </a:lnTo>
                  <a:lnTo>
                    <a:pt x="73" y="134"/>
                  </a:lnTo>
                  <a:lnTo>
                    <a:pt x="72" y="134"/>
                  </a:lnTo>
                  <a:lnTo>
                    <a:pt x="71" y="135"/>
                  </a:lnTo>
                  <a:lnTo>
                    <a:pt x="70" y="136"/>
                  </a:lnTo>
                  <a:lnTo>
                    <a:pt x="69" y="136"/>
                  </a:lnTo>
                  <a:lnTo>
                    <a:pt x="67" y="136"/>
                  </a:lnTo>
                  <a:lnTo>
                    <a:pt x="66" y="137"/>
                  </a:lnTo>
                  <a:lnTo>
                    <a:pt x="65" y="137"/>
                  </a:lnTo>
                  <a:lnTo>
                    <a:pt x="64" y="138"/>
                  </a:lnTo>
                  <a:lnTo>
                    <a:pt x="61" y="139"/>
                  </a:lnTo>
                  <a:lnTo>
                    <a:pt x="60" y="139"/>
                  </a:lnTo>
                  <a:lnTo>
                    <a:pt x="59" y="140"/>
                  </a:lnTo>
                  <a:lnTo>
                    <a:pt x="58" y="140"/>
                  </a:lnTo>
                  <a:lnTo>
                    <a:pt x="58" y="140"/>
                  </a:lnTo>
                  <a:lnTo>
                    <a:pt x="57" y="141"/>
                  </a:lnTo>
                  <a:lnTo>
                    <a:pt x="56" y="141"/>
                  </a:lnTo>
                  <a:lnTo>
                    <a:pt x="56" y="141"/>
                  </a:lnTo>
                  <a:lnTo>
                    <a:pt x="56" y="141"/>
                  </a:lnTo>
                  <a:lnTo>
                    <a:pt x="55" y="142"/>
                  </a:lnTo>
                  <a:lnTo>
                    <a:pt x="55" y="142"/>
                  </a:lnTo>
                  <a:lnTo>
                    <a:pt x="53" y="142"/>
                  </a:lnTo>
                  <a:lnTo>
                    <a:pt x="53" y="143"/>
                  </a:lnTo>
                  <a:lnTo>
                    <a:pt x="52" y="144"/>
                  </a:lnTo>
                  <a:lnTo>
                    <a:pt x="51" y="145"/>
                  </a:lnTo>
                  <a:lnTo>
                    <a:pt x="50" y="145"/>
                  </a:lnTo>
                  <a:lnTo>
                    <a:pt x="47" y="147"/>
                  </a:lnTo>
                  <a:lnTo>
                    <a:pt x="47" y="148"/>
                  </a:lnTo>
                  <a:lnTo>
                    <a:pt x="46" y="148"/>
                  </a:lnTo>
                  <a:lnTo>
                    <a:pt x="45" y="149"/>
                  </a:lnTo>
                  <a:lnTo>
                    <a:pt x="44" y="150"/>
                  </a:lnTo>
                  <a:lnTo>
                    <a:pt x="43" y="151"/>
                  </a:lnTo>
                  <a:lnTo>
                    <a:pt x="42" y="151"/>
                  </a:lnTo>
                  <a:lnTo>
                    <a:pt x="41" y="152"/>
                  </a:lnTo>
                  <a:lnTo>
                    <a:pt x="40" y="153"/>
                  </a:lnTo>
                  <a:lnTo>
                    <a:pt x="39" y="153"/>
                  </a:lnTo>
                  <a:lnTo>
                    <a:pt x="38" y="154"/>
                  </a:lnTo>
                  <a:lnTo>
                    <a:pt x="37" y="155"/>
                  </a:lnTo>
                  <a:lnTo>
                    <a:pt x="36" y="156"/>
                  </a:lnTo>
                  <a:lnTo>
                    <a:pt x="35" y="157"/>
                  </a:lnTo>
                  <a:lnTo>
                    <a:pt x="35" y="157"/>
                  </a:lnTo>
                  <a:lnTo>
                    <a:pt x="34" y="158"/>
                  </a:lnTo>
                  <a:lnTo>
                    <a:pt x="34" y="158"/>
                  </a:lnTo>
                  <a:lnTo>
                    <a:pt x="32" y="159"/>
                  </a:lnTo>
                  <a:lnTo>
                    <a:pt x="32" y="160"/>
                  </a:lnTo>
                  <a:lnTo>
                    <a:pt x="31" y="161"/>
                  </a:lnTo>
                  <a:lnTo>
                    <a:pt x="30" y="162"/>
                  </a:lnTo>
                  <a:lnTo>
                    <a:pt x="29" y="162"/>
                  </a:lnTo>
                  <a:lnTo>
                    <a:pt x="28" y="163"/>
                  </a:lnTo>
                  <a:lnTo>
                    <a:pt x="27" y="164"/>
                  </a:lnTo>
                  <a:lnTo>
                    <a:pt x="26" y="165"/>
                  </a:lnTo>
                  <a:lnTo>
                    <a:pt x="25" y="166"/>
                  </a:lnTo>
                  <a:lnTo>
                    <a:pt x="24" y="167"/>
                  </a:lnTo>
                  <a:lnTo>
                    <a:pt x="23" y="168"/>
                  </a:lnTo>
                  <a:lnTo>
                    <a:pt x="23" y="168"/>
                  </a:lnTo>
                  <a:lnTo>
                    <a:pt x="21" y="169"/>
                  </a:lnTo>
                  <a:lnTo>
                    <a:pt x="21" y="170"/>
                  </a:lnTo>
                  <a:lnTo>
                    <a:pt x="20" y="171"/>
                  </a:lnTo>
                  <a:lnTo>
                    <a:pt x="18" y="171"/>
                  </a:lnTo>
                  <a:lnTo>
                    <a:pt x="18" y="172"/>
                  </a:lnTo>
                  <a:lnTo>
                    <a:pt x="17" y="173"/>
                  </a:lnTo>
                  <a:lnTo>
                    <a:pt x="16" y="173"/>
                  </a:lnTo>
                  <a:lnTo>
                    <a:pt x="15" y="174"/>
                  </a:lnTo>
                  <a:lnTo>
                    <a:pt x="14" y="174"/>
                  </a:lnTo>
                  <a:lnTo>
                    <a:pt x="12" y="175"/>
                  </a:lnTo>
                  <a:lnTo>
                    <a:pt x="12" y="176"/>
                  </a:lnTo>
                  <a:lnTo>
                    <a:pt x="11" y="176"/>
                  </a:lnTo>
                  <a:lnTo>
                    <a:pt x="11" y="176"/>
                  </a:lnTo>
                  <a:lnTo>
                    <a:pt x="10" y="176"/>
                  </a:lnTo>
                  <a:lnTo>
                    <a:pt x="9" y="176"/>
                  </a:lnTo>
                  <a:lnTo>
                    <a:pt x="9" y="176"/>
                  </a:lnTo>
                  <a:lnTo>
                    <a:pt x="8" y="177"/>
                  </a:lnTo>
                  <a:lnTo>
                    <a:pt x="7" y="177"/>
                  </a:lnTo>
                  <a:lnTo>
                    <a:pt x="7" y="177"/>
                  </a:lnTo>
                  <a:lnTo>
                    <a:pt x="6" y="177"/>
                  </a:lnTo>
                  <a:lnTo>
                    <a:pt x="6" y="177"/>
                  </a:lnTo>
                  <a:lnTo>
                    <a:pt x="5" y="178"/>
                  </a:lnTo>
                  <a:lnTo>
                    <a:pt x="5" y="178"/>
                  </a:lnTo>
                  <a:lnTo>
                    <a:pt x="3" y="178"/>
                  </a:lnTo>
                  <a:lnTo>
                    <a:pt x="2" y="179"/>
                  </a:lnTo>
                  <a:lnTo>
                    <a:pt x="1" y="179"/>
                  </a:lnTo>
                  <a:lnTo>
                    <a:pt x="0" y="180"/>
                  </a:lnTo>
                  <a:lnTo>
                    <a:pt x="2" y="176"/>
                  </a:lnTo>
                  <a:lnTo>
                    <a:pt x="3" y="174"/>
                  </a:lnTo>
                  <a:lnTo>
                    <a:pt x="3" y="174"/>
                  </a:lnTo>
                  <a:lnTo>
                    <a:pt x="8" y="162"/>
                  </a:lnTo>
                  <a:lnTo>
                    <a:pt x="15" y="147"/>
                  </a:lnTo>
                  <a:lnTo>
                    <a:pt x="18" y="139"/>
                  </a:lnTo>
                  <a:lnTo>
                    <a:pt x="22" y="129"/>
                  </a:lnTo>
                  <a:lnTo>
                    <a:pt x="24" y="124"/>
                  </a:lnTo>
                  <a:lnTo>
                    <a:pt x="26" y="117"/>
                  </a:lnTo>
                  <a:lnTo>
                    <a:pt x="27" y="112"/>
                  </a:lnTo>
                  <a:lnTo>
                    <a:pt x="32" y="92"/>
                  </a:lnTo>
                  <a:lnTo>
                    <a:pt x="33" y="82"/>
                  </a:lnTo>
                  <a:lnTo>
                    <a:pt x="34" y="66"/>
                  </a:lnTo>
                  <a:lnTo>
                    <a:pt x="35" y="55"/>
                  </a:lnTo>
                  <a:lnTo>
                    <a:pt x="35" y="47"/>
                  </a:lnTo>
                  <a:lnTo>
                    <a:pt x="35" y="31"/>
                  </a:lnTo>
                  <a:lnTo>
                    <a:pt x="35" y="25"/>
                  </a:lnTo>
                  <a:lnTo>
                    <a:pt x="35" y="5"/>
                  </a:lnTo>
                  <a:lnTo>
                    <a:pt x="35" y="0"/>
                  </a:lnTo>
                  <a:lnTo>
                    <a:pt x="35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PRÈS D'ARÈNES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5" name="Quart16"/>
            <xdr:cNvSpPr>
              <a:spLocks/>
            </xdr:cNvSpPr>
          </xdr:nvSpPr>
          <xdr:spPr bwMode="auto">
            <a:xfrm>
              <a:off x="5615940" y="3901440"/>
              <a:ext cx="1021080" cy="1120140"/>
            </a:xfrm>
            <a:custGeom>
              <a:avLst/>
              <a:gdLst>
                <a:gd name="T0" fmla="*/ 2 w 134"/>
                <a:gd name="T1" fmla="*/ 16 h 147"/>
                <a:gd name="T2" fmla="*/ 8 w 134"/>
                <a:gd name="T3" fmla="*/ 11 h 147"/>
                <a:gd name="T4" fmla="*/ 10 w 134"/>
                <a:gd name="T5" fmla="*/ 10 h 147"/>
                <a:gd name="T6" fmla="*/ 12 w 134"/>
                <a:gd name="T7" fmla="*/ 9 h 147"/>
                <a:gd name="T8" fmla="*/ 34 w 134"/>
                <a:gd name="T9" fmla="*/ 0 h 147"/>
                <a:gd name="T10" fmla="*/ 43 w 134"/>
                <a:gd name="T11" fmla="*/ 12 h 147"/>
                <a:gd name="T12" fmla="*/ 51 w 134"/>
                <a:gd name="T13" fmla="*/ 22 h 147"/>
                <a:gd name="T14" fmla="*/ 76 w 134"/>
                <a:gd name="T15" fmla="*/ 27 h 147"/>
                <a:gd name="T16" fmla="*/ 83 w 134"/>
                <a:gd name="T17" fmla="*/ 33 h 147"/>
                <a:gd name="T18" fmla="*/ 87 w 134"/>
                <a:gd name="T19" fmla="*/ 41 h 147"/>
                <a:gd name="T20" fmla="*/ 90 w 134"/>
                <a:gd name="T21" fmla="*/ 51 h 147"/>
                <a:gd name="T22" fmla="*/ 96 w 134"/>
                <a:gd name="T23" fmla="*/ 58 h 147"/>
                <a:gd name="T24" fmla="*/ 109 w 134"/>
                <a:gd name="T25" fmla="*/ 70 h 147"/>
                <a:gd name="T26" fmla="*/ 121 w 134"/>
                <a:gd name="T27" fmla="*/ 82 h 147"/>
                <a:gd name="T28" fmla="*/ 124 w 134"/>
                <a:gd name="T29" fmla="*/ 91 h 147"/>
                <a:gd name="T30" fmla="*/ 129 w 134"/>
                <a:gd name="T31" fmla="*/ 100 h 147"/>
                <a:gd name="T32" fmla="*/ 132 w 134"/>
                <a:gd name="T33" fmla="*/ 106 h 147"/>
                <a:gd name="T34" fmla="*/ 129 w 134"/>
                <a:gd name="T35" fmla="*/ 108 h 147"/>
                <a:gd name="T36" fmla="*/ 127 w 134"/>
                <a:gd name="T37" fmla="*/ 109 h 147"/>
                <a:gd name="T38" fmla="*/ 125 w 134"/>
                <a:gd name="T39" fmla="*/ 110 h 147"/>
                <a:gd name="T40" fmla="*/ 123 w 134"/>
                <a:gd name="T41" fmla="*/ 111 h 147"/>
                <a:gd name="T42" fmla="*/ 121 w 134"/>
                <a:gd name="T43" fmla="*/ 113 h 147"/>
                <a:gd name="T44" fmla="*/ 120 w 134"/>
                <a:gd name="T45" fmla="*/ 115 h 147"/>
                <a:gd name="T46" fmla="*/ 118 w 134"/>
                <a:gd name="T47" fmla="*/ 117 h 147"/>
                <a:gd name="T48" fmla="*/ 115 w 134"/>
                <a:gd name="T49" fmla="*/ 120 h 147"/>
                <a:gd name="T50" fmla="*/ 111 w 134"/>
                <a:gd name="T51" fmla="*/ 123 h 147"/>
                <a:gd name="T52" fmla="*/ 107 w 134"/>
                <a:gd name="T53" fmla="*/ 127 h 147"/>
                <a:gd name="T54" fmla="*/ 104 w 134"/>
                <a:gd name="T55" fmla="*/ 129 h 147"/>
                <a:gd name="T56" fmla="*/ 104 w 134"/>
                <a:gd name="T57" fmla="*/ 129 h 147"/>
                <a:gd name="T58" fmla="*/ 103 w 134"/>
                <a:gd name="T59" fmla="*/ 129 h 147"/>
                <a:gd name="T60" fmla="*/ 97 w 134"/>
                <a:gd name="T61" fmla="*/ 131 h 147"/>
                <a:gd name="T62" fmla="*/ 92 w 134"/>
                <a:gd name="T63" fmla="*/ 132 h 147"/>
                <a:gd name="T64" fmla="*/ 85 w 134"/>
                <a:gd name="T65" fmla="*/ 135 h 147"/>
                <a:gd name="T66" fmla="*/ 78 w 134"/>
                <a:gd name="T67" fmla="*/ 139 h 147"/>
                <a:gd name="T68" fmla="*/ 71 w 134"/>
                <a:gd name="T69" fmla="*/ 141 h 147"/>
                <a:gd name="T70" fmla="*/ 68 w 134"/>
                <a:gd name="T71" fmla="*/ 143 h 147"/>
                <a:gd name="T72" fmla="*/ 63 w 134"/>
                <a:gd name="T73" fmla="*/ 146 h 147"/>
                <a:gd name="T74" fmla="*/ 44 w 134"/>
                <a:gd name="T75" fmla="*/ 130 h 147"/>
                <a:gd name="T76" fmla="*/ 40 w 134"/>
                <a:gd name="T77" fmla="*/ 128 h 147"/>
                <a:gd name="T78" fmla="*/ 40 w 134"/>
                <a:gd name="T79" fmla="*/ 127 h 147"/>
                <a:gd name="T80" fmla="*/ 40 w 134"/>
                <a:gd name="T81" fmla="*/ 125 h 147"/>
                <a:gd name="T82" fmla="*/ 39 w 134"/>
                <a:gd name="T83" fmla="*/ 124 h 147"/>
                <a:gd name="T84" fmla="*/ 38 w 134"/>
                <a:gd name="T85" fmla="*/ 123 h 147"/>
                <a:gd name="T86" fmla="*/ 37 w 134"/>
                <a:gd name="T87" fmla="*/ 112 h 147"/>
                <a:gd name="T88" fmla="*/ 34 w 134"/>
                <a:gd name="T89" fmla="*/ 106 h 147"/>
                <a:gd name="T90" fmla="*/ 34 w 134"/>
                <a:gd name="T91" fmla="*/ 102 h 147"/>
                <a:gd name="T92" fmla="*/ 24 w 134"/>
                <a:gd name="T93" fmla="*/ 75 h 147"/>
                <a:gd name="T94" fmla="*/ 11 w 134"/>
                <a:gd name="T95" fmla="*/ 53 h 147"/>
                <a:gd name="T96" fmla="*/ 4 w 134"/>
                <a:gd name="T97" fmla="*/ 40 h 147"/>
                <a:gd name="T98" fmla="*/ 0 w 134"/>
                <a:gd name="T99" fmla="*/ 16 h 14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134" h="147">
                  <a:moveTo>
                    <a:pt x="0" y="16"/>
                  </a:moveTo>
                  <a:lnTo>
                    <a:pt x="2" y="16"/>
                  </a:lnTo>
                  <a:lnTo>
                    <a:pt x="8" y="11"/>
                  </a:lnTo>
                  <a:lnTo>
                    <a:pt x="8" y="11"/>
                  </a:lnTo>
                  <a:lnTo>
                    <a:pt x="9" y="10"/>
                  </a:lnTo>
                  <a:lnTo>
                    <a:pt x="10" y="10"/>
                  </a:lnTo>
                  <a:lnTo>
                    <a:pt x="11" y="10"/>
                  </a:lnTo>
                  <a:lnTo>
                    <a:pt x="12" y="9"/>
                  </a:lnTo>
                  <a:lnTo>
                    <a:pt x="25" y="1"/>
                  </a:lnTo>
                  <a:lnTo>
                    <a:pt x="34" y="0"/>
                  </a:lnTo>
                  <a:lnTo>
                    <a:pt x="39" y="5"/>
                  </a:lnTo>
                  <a:lnTo>
                    <a:pt x="43" y="12"/>
                  </a:lnTo>
                  <a:lnTo>
                    <a:pt x="45" y="14"/>
                  </a:lnTo>
                  <a:lnTo>
                    <a:pt x="51" y="22"/>
                  </a:lnTo>
                  <a:lnTo>
                    <a:pt x="61" y="37"/>
                  </a:lnTo>
                  <a:lnTo>
                    <a:pt x="76" y="27"/>
                  </a:lnTo>
                  <a:lnTo>
                    <a:pt x="80" y="30"/>
                  </a:lnTo>
                  <a:lnTo>
                    <a:pt x="83" y="33"/>
                  </a:lnTo>
                  <a:lnTo>
                    <a:pt x="85" y="37"/>
                  </a:lnTo>
                  <a:lnTo>
                    <a:pt x="87" y="41"/>
                  </a:lnTo>
                  <a:lnTo>
                    <a:pt x="89" y="48"/>
                  </a:lnTo>
                  <a:lnTo>
                    <a:pt x="90" y="51"/>
                  </a:lnTo>
                  <a:lnTo>
                    <a:pt x="94" y="55"/>
                  </a:lnTo>
                  <a:lnTo>
                    <a:pt x="96" y="58"/>
                  </a:lnTo>
                  <a:lnTo>
                    <a:pt x="103" y="65"/>
                  </a:lnTo>
                  <a:lnTo>
                    <a:pt x="109" y="70"/>
                  </a:lnTo>
                  <a:lnTo>
                    <a:pt x="116" y="77"/>
                  </a:lnTo>
                  <a:lnTo>
                    <a:pt x="121" y="82"/>
                  </a:lnTo>
                  <a:lnTo>
                    <a:pt x="124" y="90"/>
                  </a:lnTo>
                  <a:lnTo>
                    <a:pt x="124" y="91"/>
                  </a:lnTo>
                  <a:lnTo>
                    <a:pt x="126" y="94"/>
                  </a:lnTo>
                  <a:lnTo>
                    <a:pt x="129" y="100"/>
                  </a:lnTo>
                  <a:lnTo>
                    <a:pt x="134" y="105"/>
                  </a:lnTo>
                  <a:lnTo>
                    <a:pt x="132" y="106"/>
                  </a:lnTo>
                  <a:lnTo>
                    <a:pt x="130" y="107"/>
                  </a:lnTo>
                  <a:lnTo>
                    <a:pt x="129" y="108"/>
                  </a:lnTo>
                  <a:lnTo>
                    <a:pt x="127" y="108"/>
                  </a:lnTo>
                  <a:lnTo>
                    <a:pt x="127" y="109"/>
                  </a:lnTo>
                  <a:lnTo>
                    <a:pt x="126" y="110"/>
                  </a:lnTo>
                  <a:lnTo>
                    <a:pt x="125" y="110"/>
                  </a:lnTo>
                  <a:lnTo>
                    <a:pt x="124" y="111"/>
                  </a:lnTo>
                  <a:lnTo>
                    <a:pt x="123" y="111"/>
                  </a:lnTo>
                  <a:lnTo>
                    <a:pt x="122" y="113"/>
                  </a:lnTo>
                  <a:lnTo>
                    <a:pt x="121" y="113"/>
                  </a:lnTo>
                  <a:lnTo>
                    <a:pt x="120" y="114"/>
                  </a:lnTo>
                  <a:lnTo>
                    <a:pt x="120" y="115"/>
                  </a:lnTo>
                  <a:lnTo>
                    <a:pt x="118" y="116"/>
                  </a:lnTo>
                  <a:lnTo>
                    <a:pt x="118" y="117"/>
                  </a:lnTo>
                  <a:lnTo>
                    <a:pt x="116" y="118"/>
                  </a:lnTo>
                  <a:lnTo>
                    <a:pt x="115" y="120"/>
                  </a:lnTo>
                  <a:lnTo>
                    <a:pt x="113" y="121"/>
                  </a:lnTo>
                  <a:lnTo>
                    <a:pt x="111" y="123"/>
                  </a:lnTo>
                  <a:lnTo>
                    <a:pt x="109" y="125"/>
                  </a:lnTo>
                  <a:lnTo>
                    <a:pt x="107" y="127"/>
                  </a:lnTo>
                  <a:lnTo>
                    <a:pt x="105" y="128"/>
                  </a:lnTo>
                  <a:lnTo>
                    <a:pt x="104" y="129"/>
                  </a:lnTo>
                  <a:lnTo>
                    <a:pt x="104" y="129"/>
                  </a:lnTo>
                  <a:lnTo>
                    <a:pt x="104" y="129"/>
                  </a:lnTo>
                  <a:lnTo>
                    <a:pt x="103" y="129"/>
                  </a:lnTo>
                  <a:lnTo>
                    <a:pt x="103" y="129"/>
                  </a:lnTo>
                  <a:lnTo>
                    <a:pt x="98" y="131"/>
                  </a:lnTo>
                  <a:lnTo>
                    <a:pt x="97" y="131"/>
                  </a:lnTo>
                  <a:lnTo>
                    <a:pt x="97" y="131"/>
                  </a:lnTo>
                  <a:lnTo>
                    <a:pt x="92" y="132"/>
                  </a:lnTo>
                  <a:lnTo>
                    <a:pt x="88" y="133"/>
                  </a:lnTo>
                  <a:lnTo>
                    <a:pt x="85" y="135"/>
                  </a:lnTo>
                  <a:lnTo>
                    <a:pt x="81" y="137"/>
                  </a:lnTo>
                  <a:lnTo>
                    <a:pt x="78" y="139"/>
                  </a:lnTo>
                  <a:lnTo>
                    <a:pt x="73" y="141"/>
                  </a:lnTo>
                  <a:lnTo>
                    <a:pt x="71" y="141"/>
                  </a:lnTo>
                  <a:lnTo>
                    <a:pt x="68" y="143"/>
                  </a:lnTo>
                  <a:lnTo>
                    <a:pt x="68" y="143"/>
                  </a:lnTo>
                  <a:lnTo>
                    <a:pt x="66" y="144"/>
                  </a:lnTo>
                  <a:lnTo>
                    <a:pt x="63" y="146"/>
                  </a:lnTo>
                  <a:lnTo>
                    <a:pt x="62" y="147"/>
                  </a:lnTo>
                  <a:lnTo>
                    <a:pt x="44" y="130"/>
                  </a:lnTo>
                  <a:lnTo>
                    <a:pt x="42" y="128"/>
                  </a:lnTo>
                  <a:lnTo>
                    <a:pt x="40" y="128"/>
                  </a:lnTo>
                  <a:lnTo>
                    <a:pt x="40" y="127"/>
                  </a:lnTo>
                  <a:lnTo>
                    <a:pt x="40" y="127"/>
                  </a:lnTo>
                  <a:lnTo>
                    <a:pt x="40" y="126"/>
                  </a:lnTo>
                  <a:lnTo>
                    <a:pt x="40" y="125"/>
                  </a:lnTo>
                  <a:lnTo>
                    <a:pt x="39" y="124"/>
                  </a:lnTo>
                  <a:lnTo>
                    <a:pt x="39" y="124"/>
                  </a:lnTo>
                  <a:lnTo>
                    <a:pt x="38" y="123"/>
                  </a:lnTo>
                  <a:lnTo>
                    <a:pt x="38" y="123"/>
                  </a:lnTo>
                  <a:lnTo>
                    <a:pt x="37" y="119"/>
                  </a:lnTo>
                  <a:lnTo>
                    <a:pt x="37" y="112"/>
                  </a:lnTo>
                  <a:lnTo>
                    <a:pt x="35" y="108"/>
                  </a:lnTo>
                  <a:lnTo>
                    <a:pt x="34" y="106"/>
                  </a:lnTo>
                  <a:lnTo>
                    <a:pt x="34" y="104"/>
                  </a:lnTo>
                  <a:lnTo>
                    <a:pt x="34" y="102"/>
                  </a:lnTo>
                  <a:lnTo>
                    <a:pt x="33" y="93"/>
                  </a:lnTo>
                  <a:lnTo>
                    <a:pt x="24" y="75"/>
                  </a:lnTo>
                  <a:lnTo>
                    <a:pt x="19" y="66"/>
                  </a:lnTo>
                  <a:lnTo>
                    <a:pt x="11" y="53"/>
                  </a:lnTo>
                  <a:lnTo>
                    <a:pt x="7" y="47"/>
                  </a:lnTo>
                  <a:lnTo>
                    <a:pt x="4" y="40"/>
                  </a:lnTo>
                  <a:lnTo>
                    <a:pt x="1" y="33"/>
                  </a:lnTo>
                  <a:lnTo>
                    <a:pt x="0" y="16"/>
                  </a:lnTo>
                  <a:lnTo>
                    <a:pt x="0" y="1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AIGUERELLES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6" name="Quart15"/>
            <xdr:cNvSpPr>
              <a:spLocks/>
            </xdr:cNvSpPr>
          </xdr:nvSpPr>
          <xdr:spPr bwMode="auto">
            <a:xfrm>
              <a:off x="5250180" y="4023360"/>
              <a:ext cx="632460" cy="822960"/>
            </a:xfrm>
            <a:custGeom>
              <a:avLst/>
              <a:gdLst>
                <a:gd name="T0" fmla="*/ 1 w 83"/>
                <a:gd name="T1" fmla="*/ 17 h 108"/>
                <a:gd name="T2" fmla="*/ 16 w 83"/>
                <a:gd name="T3" fmla="*/ 11 h 108"/>
                <a:gd name="T4" fmla="*/ 24 w 83"/>
                <a:gd name="T5" fmla="*/ 8 h 108"/>
                <a:gd name="T6" fmla="*/ 27 w 83"/>
                <a:gd name="T7" fmla="*/ 7 h 108"/>
                <a:gd name="T8" fmla="*/ 33 w 83"/>
                <a:gd name="T9" fmla="*/ 4 h 108"/>
                <a:gd name="T10" fmla="*/ 35 w 83"/>
                <a:gd name="T11" fmla="*/ 3 h 108"/>
                <a:gd name="T12" fmla="*/ 48 w 83"/>
                <a:gd name="T13" fmla="*/ 0 h 108"/>
                <a:gd name="T14" fmla="*/ 49 w 83"/>
                <a:gd name="T15" fmla="*/ 17 h 108"/>
                <a:gd name="T16" fmla="*/ 52 w 83"/>
                <a:gd name="T17" fmla="*/ 24 h 108"/>
                <a:gd name="T18" fmla="*/ 55 w 83"/>
                <a:gd name="T19" fmla="*/ 31 h 108"/>
                <a:gd name="T20" fmla="*/ 59 w 83"/>
                <a:gd name="T21" fmla="*/ 37 h 108"/>
                <a:gd name="T22" fmla="*/ 67 w 83"/>
                <a:gd name="T23" fmla="*/ 50 h 108"/>
                <a:gd name="T24" fmla="*/ 72 w 83"/>
                <a:gd name="T25" fmla="*/ 59 h 108"/>
                <a:gd name="T26" fmla="*/ 81 w 83"/>
                <a:gd name="T27" fmla="*/ 77 h 108"/>
                <a:gd name="T28" fmla="*/ 82 w 83"/>
                <a:gd name="T29" fmla="*/ 86 h 108"/>
                <a:gd name="T30" fmla="*/ 82 w 83"/>
                <a:gd name="T31" fmla="*/ 88 h 108"/>
                <a:gd name="T32" fmla="*/ 82 w 83"/>
                <a:gd name="T33" fmla="*/ 90 h 108"/>
                <a:gd name="T34" fmla="*/ 83 w 83"/>
                <a:gd name="T35" fmla="*/ 92 h 108"/>
                <a:gd name="T36" fmla="*/ 81 w 83"/>
                <a:gd name="T37" fmla="*/ 94 h 108"/>
                <a:gd name="T38" fmla="*/ 81 w 83"/>
                <a:gd name="T39" fmla="*/ 96 h 108"/>
                <a:gd name="T40" fmla="*/ 79 w 83"/>
                <a:gd name="T41" fmla="*/ 108 h 108"/>
                <a:gd name="T42" fmla="*/ 74 w 83"/>
                <a:gd name="T43" fmla="*/ 108 h 108"/>
                <a:gd name="T44" fmla="*/ 70 w 83"/>
                <a:gd name="T45" fmla="*/ 107 h 108"/>
                <a:gd name="T46" fmla="*/ 56 w 83"/>
                <a:gd name="T47" fmla="*/ 102 h 108"/>
                <a:gd name="T48" fmla="*/ 48 w 83"/>
                <a:gd name="T49" fmla="*/ 98 h 108"/>
                <a:gd name="T50" fmla="*/ 23 w 83"/>
                <a:gd name="T51" fmla="*/ 86 h 108"/>
                <a:gd name="T52" fmla="*/ 21 w 83"/>
                <a:gd name="T53" fmla="*/ 84 h 108"/>
                <a:gd name="T54" fmla="*/ 19 w 83"/>
                <a:gd name="T55" fmla="*/ 82 h 108"/>
                <a:gd name="T56" fmla="*/ 18 w 83"/>
                <a:gd name="T57" fmla="*/ 81 h 108"/>
                <a:gd name="T58" fmla="*/ 17 w 83"/>
                <a:gd name="T59" fmla="*/ 79 h 108"/>
                <a:gd name="T60" fmla="*/ 16 w 83"/>
                <a:gd name="T61" fmla="*/ 74 h 108"/>
                <a:gd name="T62" fmla="*/ 13 w 83"/>
                <a:gd name="T63" fmla="*/ 65 h 108"/>
                <a:gd name="T64" fmla="*/ 10 w 83"/>
                <a:gd name="T65" fmla="*/ 61 h 108"/>
                <a:gd name="T66" fmla="*/ 5 w 83"/>
                <a:gd name="T67" fmla="*/ 55 h 108"/>
                <a:gd name="T68" fmla="*/ 4 w 83"/>
                <a:gd name="T69" fmla="*/ 51 h 108"/>
                <a:gd name="T70" fmla="*/ 1 w 83"/>
                <a:gd name="T71" fmla="*/ 50 h 108"/>
                <a:gd name="T72" fmla="*/ 0 w 83"/>
                <a:gd name="T73" fmla="*/ 34 h 108"/>
                <a:gd name="T74" fmla="*/ 1 w 83"/>
                <a:gd name="T75" fmla="*/ 17 h 108"/>
                <a:gd name="T76" fmla="*/ 1 w 83"/>
                <a:gd name="T77" fmla="*/ 17 h 108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</a:cxnLst>
              <a:rect l="0" t="0" r="r" b="b"/>
              <a:pathLst>
                <a:path w="83" h="108">
                  <a:moveTo>
                    <a:pt x="1" y="17"/>
                  </a:moveTo>
                  <a:lnTo>
                    <a:pt x="16" y="11"/>
                  </a:lnTo>
                  <a:lnTo>
                    <a:pt x="24" y="8"/>
                  </a:lnTo>
                  <a:lnTo>
                    <a:pt x="27" y="7"/>
                  </a:lnTo>
                  <a:lnTo>
                    <a:pt x="33" y="4"/>
                  </a:lnTo>
                  <a:lnTo>
                    <a:pt x="35" y="3"/>
                  </a:lnTo>
                  <a:lnTo>
                    <a:pt x="48" y="0"/>
                  </a:lnTo>
                  <a:lnTo>
                    <a:pt x="49" y="17"/>
                  </a:lnTo>
                  <a:lnTo>
                    <a:pt x="52" y="24"/>
                  </a:lnTo>
                  <a:lnTo>
                    <a:pt x="55" y="31"/>
                  </a:lnTo>
                  <a:lnTo>
                    <a:pt x="59" y="37"/>
                  </a:lnTo>
                  <a:lnTo>
                    <a:pt x="67" y="50"/>
                  </a:lnTo>
                  <a:lnTo>
                    <a:pt x="72" y="59"/>
                  </a:lnTo>
                  <a:lnTo>
                    <a:pt x="81" y="77"/>
                  </a:lnTo>
                  <a:lnTo>
                    <a:pt x="82" y="86"/>
                  </a:lnTo>
                  <a:lnTo>
                    <a:pt x="82" y="88"/>
                  </a:lnTo>
                  <a:lnTo>
                    <a:pt x="82" y="90"/>
                  </a:lnTo>
                  <a:lnTo>
                    <a:pt x="83" y="92"/>
                  </a:lnTo>
                  <a:lnTo>
                    <a:pt x="81" y="94"/>
                  </a:lnTo>
                  <a:lnTo>
                    <a:pt x="81" y="96"/>
                  </a:lnTo>
                  <a:lnTo>
                    <a:pt x="79" y="108"/>
                  </a:lnTo>
                  <a:lnTo>
                    <a:pt x="74" y="108"/>
                  </a:lnTo>
                  <a:lnTo>
                    <a:pt x="70" y="107"/>
                  </a:lnTo>
                  <a:lnTo>
                    <a:pt x="56" y="102"/>
                  </a:lnTo>
                  <a:lnTo>
                    <a:pt x="48" y="98"/>
                  </a:lnTo>
                  <a:lnTo>
                    <a:pt x="23" y="86"/>
                  </a:lnTo>
                  <a:lnTo>
                    <a:pt x="21" y="84"/>
                  </a:lnTo>
                  <a:lnTo>
                    <a:pt x="19" y="82"/>
                  </a:lnTo>
                  <a:lnTo>
                    <a:pt x="18" y="81"/>
                  </a:lnTo>
                  <a:lnTo>
                    <a:pt x="17" y="79"/>
                  </a:lnTo>
                  <a:lnTo>
                    <a:pt x="16" y="74"/>
                  </a:lnTo>
                  <a:lnTo>
                    <a:pt x="13" y="65"/>
                  </a:lnTo>
                  <a:lnTo>
                    <a:pt x="10" y="61"/>
                  </a:lnTo>
                  <a:lnTo>
                    <a:pt x="5" y="55"/>
                  </a:lnTo>
                  <a:lnTo>
                    <a:pt x="4" y="51"/>
                  </a:lnTo>
                  <a:lnTo>
                    <a:pt x="1" y="50"/>
                  </a:lnTo>
                  <a:lnTo>
                    <a:pt x="0" y="34"/>
                  </a:lnTo>
                  <a:lnTo>
                    <a:pt x="1" y="17"/>
                  </a:lnTo>
                  <a:lnTo>
                    <a:pt x="1" y="1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SAINT- MARTIN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5" name="Groupe4"/>
          <xdr:cNvGrpSpPr/>
        </xdr:nvGrpSpPr>
        <xdr:grpSpPr>
          <a:xfrm>
            <a:off x="12203882" y="6134100"/>
            <a:ext cx="1921755" cy="2499360"/>
            <a:chOff x="3268980" y="3893820"/>
            <a:chExt cx="1988820" cy="2499360"/>
          </a:xfrm>
          <a:solidFill>
            <a:schemeClr val="bg1"/>
          </a:solidFill>
        </xdr:grpSpPr>
        <xdr:sp macro="" textlink="">
          <xdr:nvSpPr>
            <xdr:cNvPr id="50" name="Quart14"/>
            <xdr:cNvSpPr>
              <a:spLocks/>
            </xdr:cNvSpPr>
          </xdr:nvSpPr>
          <xdr:spPr bwMode="auto">
            <a:xfrm>
              <a:off x="3268980" y="4091940"/>
              <a:ext cx="967740" cy="1165860"/>
            </a:xfrm>
            <a:custGeom>
              <a:avLst/>
              <a:gdLst>
                <a:gd name="T0" fmla="*/ 71 w 127"/>
                <a:gd name="T1" fmla="*/ 16 h 153"/>
                <a:gd name="T2" fmla="*/ 81 w 127"/>
                <a:gd name="T3" fmla="*/ 38 h 153"/>
                <a:gd name="T4" fmla="*/ 86 w 127"/>
                <a:gd name="T5" fmla="*/ 50 h 153"/>
                <a:gd name="T6" fmla="*/ 89 w 127"/>
                <a:gd name="T7" fmla="*/ 56 h 153"/>
                <a:gd name="T8" fmla="*/ 96 w 127"/>
                <a:gd name="T9" fmla="*/ 64 h 153"/>
                <a:gd name="T10" fmla="*/ 109 w 127"/>
                <a:gd name="T11" fmla="*/ 79 h 153"/>
                <a:gd name="T12" fmla="*/ 127 w 127"/>
                <a:gd name="T13" fmla="*/ 100 h 153"/>
                <a:gd name="T14" fmla="*/ 99 w 127"/>
                <a:gd name="T15" fmla="*/ 140 h 153"/>
                <a:gd name="T16" fmla="*/ 83 w 127"/>
                <a:gd name="T17" fmla="*/ 150 h 153"/>
                <a:gd name="T18" fmla="*/ 79 w 127"/>
                <a:gd name="T19" fmla="*/ 151 h 153"/>
                <a:gd name="T20" fmla="*/ 78 w 127"/>
                <a:gd name="T21" fmla="*/ 149 h 153"/>
                <a:gd name="T22" fmla="*/ 63 w 127"/>
                <a:gd name="T23" fmla="*/ 138 h 153"/>
                <a:gd name="T24" fmla="*/ 56 w 127"/>
                <a:gd name="T25" fmla="*/ 134 h 153"/>
                <a:gd name="T26" fmla="*/ 51 w 127"/>
                <a:gd name="T27" fmla="*/ 131 h 153"/>
                <a:gd name="T28" fmla="*/ 48 w 127"/>
                <a:gd name="T29" fmla="*/ 126 h 153"/>
                <a:gd name="T30" fmla="*/ 46 w 127"/>
                <a:gd name="T31" fmla="*/ 124 h 153"/>
                <a:gd name="T32" fmla="*/ 42 w 127"/>
                <a:gd name="T33" fmla="*/ 122 h 153"/>
                <a:gd name="T34" fmla="*/ 38 w 127"/>
                <a:gd name="T35" fmla="*/ 117 h 153"/>
                <a:gd name="T36" fmla="*/ 37 w 127"/>
                <a:gd name="T37" fmla="*/ 114 h 153"/>
                <a:gd name="T38" fmla="*/ 33 w 127"/>
                <a:gd name="T39" fmla="*/ 109 h 153"/>
                <a:gd name="T40" fmla="*/ 31 w 127"/>
                <a:gd name="T41" fmla="*/ 105 h 153"/>
                <a:gd name="T42" fmla="*/ 27 w 127"/>
                <a:gd name="T43" fmla="*/ 99 h 153"/>
                <a:gd name="T44" fmla="*/ 25 w 127"/>
                <a:gd name="T45" fmla="*/ 95 h 153"/>
                <a:gd name="T46" fmla="*/ 22 w 127"/>
                <a:gd name="T47" fmla="*/ 90 h 153"/>
                <a:gd name="T48" fmla="*/ 21 w 127"/>
                <a:gd name="T49" fmla="*/ 87 h 153"/>
                <a:gd name="T50" fmla="*/ 20 w 127"/>
                <a:gd name="T51" fmla="*/ 85 h 153"/>
                <a:gd name="T52" fmla="*/ 16 w 127"/>
                <a:gd name="T53" fmla="*/ 78 h 153"/>
                <a:gd name="T54" fmla="*/ 14 w 127"/>
                <a:gd name="T55" fmla="*/ 76 h 153"/>
                <a:gd name="T56" fmla="*/ 12 w 127"/>
                <a:gd name="T57" fmla="*/ 74 h 153"/>
                <a:gd name="T58" fmla="*/ 11 w 127"/>
                <a:gd name="T59" fmla="*/ 73 h 153"/>
                <a:gd name="T60" fmla="*/ 10 w 127"/>
                <a:gd name="T61" fmla="*/ 71 h 153"/>
                <a:gd name="T62" fmla="*/ 9 w 127"/>
                <a:gd name="T63" fmla="*/ 69 h 153"/>
                <a:gd name="T64" fmla="*/ 6 w 127"/>
                <a:gd name="T65" fmla="*/ 65 h 153"/>
                <a:gd name="T66" fmla="*/ 5 w 127"/>
                <a:gd name="T67" fmla="*/ 63 h 153"/>
                <a:gd name="T68" fmla="*/ 4 w 127"/>
                <a:gd name="T69" fmla="*/ 61 h 153"/>
                <a:gd name="T70" fmla="*/ 3 w 127"/>
                <a:gd name="T71" fmla="*/ 59 h 153"/>
                <a:gd name="T72" fmla="*/ 1 w 127"/>
                <a:gd name="T73" fmla="*/ 56 h 153"/>
                <a:gd name="T74" fmla="*/ 1 w 127"/>
                <a:gd name="T75" fmla="*/ 54 h 153"/>
                <a:gd name="T76" fmla="*/ 3 w 127"/>
                <a:gd name="T77" fmla="*/ 52 h 153"/>
                <a:gd name="T78" fmla="*/ 5 w 127"/>
                <a:gd name="T79" fmla="*/ 51 h 153"/>
                <a:gd name="T80" fmla="*/ 5 w 127"/>
                <a:gd name="T81" fmla="*/ 49 h 153"/>
                <a:gd name="T82" fmla="*/ 4 w 127"/>
                <a:gd name="T83" fmla="*/ 47 h 153"/>
                <a:gd name="T84" fmla="*/ 9 w 127"/>
                <a:gd name="T85" fmla="*/ 43 h 153"/>
                <a:gd name="T86" fmla="*/ 24 w 127"/>
                <a:gd name="T87" fmla="*/ 35 h 153"/>
                <a:gd name="T88" fmla="*/ 36 w 127"/>
                <a:gd name="T89" fmla="*/ 24 h 153"/>
                <a:gd name="T90" fmla="*/ 41 w 127"/>
                <a:gd name="T91" fmla="*/ 19 h 153"/>
                <a:gd name="T92" fmla="*/ 48 w 127"/>
                <a:gd name="T93" fmla="*/ 13 h 153"/>
                <a:gd name="T94" fmla="*/ 67 w 127"/>
                <a:gd name="T95" fmla="*/ 1 h 153"/>
                <a:gd name="T96" fmla="*/ 88 w 127"/>
                <a:gd name="T97" fmla="*/ 3 h 15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</a:cxnLst>
              <a:rect l="0" t="0" r="r" b="b"/>
              <a:pathLst>
                <a:path w="127" h="153">
                  <a:moveTo>
                    <a:pt x="88" y="3"/>
                  </a:moveTo>
                  <a:lnTo>
                    <a:pt x="78" y="9"/>
                  </a:lnTo>
                  <a:lnTo>
                    <a:pt x="71" y="16"/>
                  </a:lnTo>
                  <a:lnTo>
                    <a:pt x="74" y="28"/>
                  </a:lnTo>
                  <a:lnTo>
                    <a:pt x="78" y="34"/>
                  </a:lnTo>
                  <a:lnTo>
                    <a:pt x="81" y="38"/>
                  </a:lnTo>
                  <a:lnTo>
                    <a:pt x="83" y="42"/>
                  </a:lnTo>
                  <a:lnTo>
                    <a:pt x="85" y="47"/>
                  </a:lnTo>
                  <a:lnTo>
                    <a:pt x="86" y="50"/>
                  </a:lnTo>
                  <a:lnTo>
                    <a:pt x="87" y="53"/>
                  </a:lnTo>
                  <a:lnTo>
                    <a:pt x="88" y="55"/>
                  </a:lnTo>
                  <a:lnTo>
                    <a:pt x="89" y="56"/>
                  </a:lnTo>
                  <a:lnTo>
                    <a:pt x="89" y="57"/>
                  </a:lnTo>
                  <a:lnTo>
                    <a:pt x="90" y="58"/>
                  </a:lnTo>
                  <a:lnTo>
                    <a:pt x="96" y="64"/>
                  </a:lnTo>
                  <a:lnTo>
                    <a:pt x="102" y="70"/>
                  </a:lnTo>
                  <a:lnTo>
                    <a:pt x="106" y="74"/>
                  </a:lnTo>
                  <a:lnTo>
                    <a:pt x="109" y="79"/>
                  </a:lnTo>
                  <a:lnTo>
                    <a:pt x="115" y="86"/>
                  </a:lnTo>
                  <a:lnTo>
                    <a:pt x="122" y="94"/>
                  </a:lnTo>
                  <a:lnTo>
                    <a:pt x="127" y="100"/>
                  </a:lnTo>
                  <a:lnTo>
                    <a:pt x="121" y="111"/>
                  </a:lnTo>
                  <a:lnTo>
                    <a:pt x="102" y="135"/>
                  </a:lnTo>
                  <a:lnTo>
                    <a:pt x="99" y="140"/>
                  </a:lnTo>
                  <a:lnTo>
                    <a:pt x="96" y="142"/>
                  </a:lnTo>
                  <a:lnTo>
                    <a:pt x="89" y="146"/>
                  </a:lnTo>
                  <a:lnTo>
                    <a:pt x="83" y="150"/>
                  </a:lnTo>
                  <a:lnTo>
                    <a:pt x="80" y="153"/>
                  </a:lnTo>
                  <a:lnTo>
                    <a:pt x="79" y="152"/>
                  </a:lnTo>
                  <a:lnTo>
                    <a:pt x="79" y="151"/>
                  </a:lnTo>
                  <a:lnTo>
                    <a:pt x="78" y="151"/>
                  </a:lnTo>
                  <a:lnTo>
                    <a:pt x="78" y="150"/>
                  </a:lnTo>
                  <a:lnTo>
                    <a:pt x="78" y="149"/>
                  </a:lnTo>
                  <a:lnTo>
                    <a:pt x="73" y="146"/>
                  </a:lnTo>
                  <a:lnTo>
                    <a:pt x="67" y="141"/>
                  </a:lnTo>
                  <a:lnTo>
                    <a:pt x="63" y="138"/>
                  </a:lnTo>
                  <a:lnTo>
                    <a:pt x="59" y="137"/>
                  </a:lnTo>
                  <a:lnTo>
                    <a:pt x="57" y="135"/>
                  </a:lnTo>
                  <a:lnTo>
                    <a:pt x="56" y="134"/>
                  </a:lnTo>
                  <a:lnTo>
                    <a:pt x="54" y="133"/>
                  </a:lnTo>
                  <a:lnTo>
                    <a:pt x="52" y="132"/>
                  </a:lnTo>
                  <a:lnTo>
                    <a:pt x="51" y="131"/>
                  </a:lnTo>
                  <a:lnTo>
                    <a:pt x="48" y="127"/>
                  </a:lnTo>
                  <a:lnTo>
                    <a:pt x="48" y="126"/>
                  </a:lnTo>
                  <a:lnTo>
                    <a:pt x="48" y="126"/>
                  </a:lnTo>
                  <a:lnTo>
                    <a:pt x="48" y="126"/>
                  </a:lnTo>
                  <a:lnTo>
                    <a:pt x="46" y="125"/>
                  </a:lnTo>
                  <a:lnTo>
                    <a:pt x="46" y="124"/>
                  </a:lnTo>
                  <a:lnTo>
                    <a:pt x="44" y="123"/>
                  </a:lnTo>
                  <a:lnTo>
                    <a:pt x="43" y="122"/>
                  </a:lnTo>
                  <a:lnTo>
                    <a:pt x="42" y="122"/>
                  </a:lnTo>
                  <a:lnTo>
                    <a:pt x="41" y="121"/>
                  </a:lnTo>
                  <a:lnTo>
                    <a:pt x="40" y="118"/>
                  </a:lnTo>
                  <a:lnTo>
                    <a:pt x="38" y="117"/>
                  </a:lnTo>
                  <a:lnTo>
                    <a:pt x="38" y="116"/>
                  </a:lnTo>
                  <a:lnTo>
                    <a:pt x="37" y="114"/>
                  </a:lnTo>
                  <a:lnTo>
                    <a:pt x="37" y="114"/>
                  </a:lnTo>
                  <a:lnTo>
                    <a:pt x="33" y="109"/>
                  </a:lnTo>
                  <a:lnTo>
                    <a:pt x="33" y="109"/>
                  </a:lnTo>
                  <a:lnTo>
                    <a:pt x="33" y="109"/>
                  </a:lnTo>
                  <a:lnTo>
                    <a:pt x="32" y="107"/>
                  </a:lnTo>
                  <a:lnTo>
                    <a:pt x="31" y="105"/>
                  </a:lnTo>
                  <a:lnTo>
                    <a:pt x="31" y="105"/>
                  </a:lnTo>
                  <a:lnTo>
                    <a:pt x="29" y="103"/>
                  </a:lnTo>
                  <a:lnTo>
                    <a:pt x="29" y="102"/>
                  </a:lnTo>
                  <a:lnTo>
                    <a:pt x="27" y="99"/>
                  </a:lnTo>
                  <a:lnTo>
                    <a:pt x="27" y="99"/>
                  </a:lnTo>
                  <a:lnTo>
                    <a:pt x="26" y="98"/>
                  </a:lnTo>
                  <a:lnTo>
                    <a:pt x="25" y="95"/>
                  </a:lnTo>
                  <a:lnTo>
                    <a:pt x="24" y="93"/>
                  </a:lnTo>
                  <a:lnTo>
                    <a:pt x="22" y="91"/>
                  </a:lnTo>
                  <a:lnTo>
                    <a:pt x="22" y="90"/>
                  </a:lnTo>
                  <a:lnTo>
                    <a:pt x="22" y="90"/>
                  </a:lnTo>
                  <a:lnTo>
                    <a:pt x="22" y="88"/>
                  </a:lnTo>
                  <a:lnTo>
                    <a:pt x="21" y="87"/>
                  </a:lnTo>
                  <a:lnTo>
                    <a:pt x="21" y="87"/>
                  </a:lnTo>
                  <a:lnTo>
                    <a:pt x="20" y="86"/>
                  </a:lnTo>
                  <a:lnTo>
                    <a:pt x="20" y="85"/>
                  </a:lnTo>
                  <a:lnTo>
                    <a:pt x="17" y="81"/>
                  </a:lnTo>
                  <a:lnTo>
                    <a:pt x="17" y="79"/>
                  </a:lnTo>
                  <a:lnTo>
                    <a:pt x="16" y="78"/>
                  </a:lnTo>
                  <a:lnTo>
                    <a:pt x="16" y="78"/>
                  </a:lnTo>
                  <a:lnTo>
                    <a:pt x="15" y="77"/>
                  </a:lnTo>
                  <a:lnTo>
                    <a:pt x="14" y="76"/>
                  </a:lnTo>
                  <a:lnTo>
                    <a:pt x="13" y="75"/>
                  </a:lnTo>
                  <a:lnTo>
                    <a:pt x="12" y="75"/>
                  </a:lnTo>
                  <a:lnTo>
                    <a:pt x="12" y="74"/>
                  </a:lnTo>
                  <a:lnTo>
                    <a:pt x="12" y="74"/>
                  </a:lnTo>
                  <a:lnTo>
                    <a:pt x="11" y="73"/>
                  </a:lnTo>
                  <a:lnTo>
                    <a:pt x="11" y="73"/>
                  </a:lnTo>
                  <a:lnTo>
                    <a:pt x="11" y="72"/>
                  </a:lnTo>
                  <a:lnTo>
                    <a:pt x="10" y="72"/>
                  </a:lnTo>
                  <a:lnTo>
                    <a:pt x="10" y="71"/>
                  </a:lnTo>
                  <a:lnTo>
                    <a:pt x="9" y="70"/>
                  </a:lnTo>
                  <a:lnTo>
                    <a:pt x="9" y="69"/>
                  </a:lnTo>
                  <a:lnTo>
                    <a:pt x="9" y="69"/>
                  </a:lnTo>
                  <a:lnTo>
                    <a:pt x="8" y="68"/>
                  </a:lnTo>
                  <a:lnTo>
                    <a:pt x="7" y="66"/>
                  </a:lnTo>
                  <a:lnTo>
                    <a:pt x="6" y="65"/>
                  </a:lnTo>
                  <a:lnTo>
                    <a:pt x="6" y="63"/>
                  </a:lnTo>
                  <a:lnTo>
                    <a:pt x="6" y="63"/>
                  </a:lnTo>
                  <a:lnTo>
                    <a:pt x="5" y="63"/>
                  </a:lnTo>
                  <a:lnTo>
                    <a:pt x="5" y="62"/>
                  </a:lnTo>
                  <a:lnTo>
                    <a:pt x="4" y="61"/>
                  </a:lnTo>
                  <a:lnTo>
                    <a:pt x="4" y="61"/>
                  </a:lnTo>
                  <a:lnTo>
                    <a:pt x="3" y="60"/>
                  </a:lnTo>
                  <a:lnTo>
                    <a:pt x="3" y="60"/>
                  </a:lnTo>
                  <a:lnTo>
                    <a:pt x="3" y="59"/>
                  </a:lnTo>
                  <a:lnTo>
                    <a:pt x="2" y="57"/>
                  </a:lnTo>
                  <a:lnTo>
                    <a:pt x="1" y="56"/>
                  </a:lnTo>
                  <a:lnTo>
                    <a:pt x="1" y="56"/>
                  </a:lnTo>
                  <a:lnTo>
                    <a:pt x="0" y="55"/>
                  </a:lnTo>
                  <a:lnTo>
                    <a:pt x="0" y="55"/>
                  </a:lnTo>
                  <a:lnTo>
                    <a:pt x="1" y="54"/>
                  </a:lnTo>
                  <a:lnTo>
                    <a:pt x="2" y="53"/>
                  </a:lnTo>
                  <a:lnTo>
                    <a:pt x="3" y="53"/>
                  </a:lnTo>
                  <a:lnTo>
                    <a:pt x="3" y="52"/>
                  </a:lnTo>
                  <a:lnTo>
                    <a:pt x="4" y="52"/>
                  </a:lnTo>
                  <a:lnTo>
                    <a:pt x="5" y="52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5" y="50"/>
                  </a:lnTo>
                  <a:lnTo>
                    <a:pt x="5" y="49"/>
                  </a:lnTo>
                  <a:lnTo>
                    <a:pt x="4" y="48"/>
                  </a:lnTo>
                  <a:lnTo>
                    <a:pt x="4" y="48"/>
                  </a:lnTo>
                  <a:lnTo>
                    <a:pt x="4" y="47"/>
                  </a:lnTo>
                  <a:lnTo>
                    <a:pt x="5" y="45"/>
                  </a:lnTo>
                  <a:lnTo>
                    <a:pt x="7" y="44"/>
                  </a:lnTo>
                  <a:lnTo>
                    <a:pt x="9" y="43"/>
                  </a:lnTo>
                  <a:lnTo>
                    <a:pt x="18" y="39"/>
                  </a:lnTo>
                  <a:lnTo>
                    <a:pt x="22" y="37"/>
                  </a:lnTo>
                  <a:lnTo>
                    <a:pt x="24" y="35"/>
                  </a:lnTo>
                  <a:lnTo>
                    <a:pt x="32" y="28"/>
                  </a:lnTo>
                  <a:lnTo>
                    <a:pt x="34" y="26"/>
                  </a:lnTo>
                  <a:lnTo>
                    <a:pt x="36" y="24"/>
                  </a:lnTo>
                  <a:lnTo>
                    <a:pt x="37" y="23"/>
                  </a:lnTo>
                  <a:lnTo>
                    <a:pt x="40" y="20"/>
                  </a:lnTo>
                  <a:lnTo>
                    <a:pt x="41" y="19"/>
                  </a:lnTo>
                  <a:lnTo>
                    <a:pt x="43" y="16"/>
                  </a:lnTo>
                  <a:lnTo>
                    <a:pt x="47" y="13"/>
                  </a:lnTo>
                  <a:lnTo>
                    <a:pt x="48" y="13"/>
                  </a:lnTo>
                  <a:lnTo>
                    <a:pt x="57" y="6"/>
                  </a:lnTo>
                  <a:lnTo>
                    <a:pt x="63" y="2"/>
                  </a:lnTo>
                  <a:lnTo>
                    <a:pt x="67" y="1"/>
                  </a:lnTo>
                  <a:lnTo>
                    <a:pt x="78" y="0"/>
                  </a:lnTo>
                  <a:lnTo>
                    <a:pt x="88" y="3"/>
                  </a:lnTo>
                  <a:lnTo>
                    <a:pt x="88" y="3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PAS DU LOUP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1" name="Quart13"/>
            <xdr:cNvSpPr>
              <a:spLocks/>
            </xdr:cNvSpPr>
          </xdr:nvSpPr>
          <xdr:spPr bwMode="auto">
            <a:xfrm>
              <a:off x="3878580" y="4343400"/>
              <a:ext cx="1356360" cy="2049780"/>
            </a:xfrm>
            <a:custGeom>
              <a:avLst/>
              <a:gdLst>
                <a:gd name="T0" fmla="*/ 108 w 178"/>
                <a:gd name="T1" fmla="*/ 9 h 269"/>
                <a:gd name="T2" fmla="*/ 121 w 178"/>
                <a:gd name="T3" fmla="*/ 18 h 269"/>
                <a:gd name="T4" fmla="*/ 114 w 178"/>
                <a:gd name="T5" fmla="*/ 44 h 269"/>
                <a:gd name="T6" fmla="*/ 111 w 178"/>
                <a:gd name="T7" fmla="*/ 57 h 269"/>
                <a:gd name="T8" fmla="*/ 139 w 178"/>
                <a:gd name="T9" fmla="*/ 81 h 269"/>
                <a:gd name="T10" fmla="*/ 162 w 178"/>
                <a:gd name="T11" fmla="*/ 100 h 269"/>
                <a:gd name="T12" fmla="*/ 170 w 178"/>
                <a:gd name="T13" fmla="*/ 132 h 269"/>
                <a:gd name="T14" fmla="*/ 149 w 178"/>
                <a:gd name="T15" fmla="*/ 182 h 269"/>
                <a:gd name="T16" fmla="*/ 144 w 178"/>
                <a:gd name="T17" fmla="*/ 189 h 269"/>
                <a:gd name="T18" fmla="*/ 141 w 178"/>
                <a:gd name="T19" fmla="*/ 191 h 269"/>
                <a:gd name="T20" fmla="*/ 137 w 178"/>
                <a:gd name="T21" fmla="*/ 193 h 269"/>
                <a:gd name="T22" fmla="*/ 134 w 178"/>
                <a:gd name="T23" fmla="*/ 193 h 269"/>
                <a:gd name="T24" fmla="*/ 131 w 178"/>
                <a:gd name="T25" fmla="*/ 194 h 269"/>
                <a:gd name="T26" fmla="*/ 126 w 178"/>
                <a:gd name="T27" fmla="*/ 196 h 269"/>
                <a:gd name="T28" fmla="*/ 123 w 178"/>
                <a:gd name="T29" fmla="*/ 200 h 269"/>
                <a:gd name="T30" fmla="*/ 121 w 178"/>
                <a:gd name="T31" fmla="*/ 205 h 269"/>
                <a:gd name="T32" fmla="*/ 121 w 178"/>
                <a:gd name="T33" fmla="*/ 208 h 269"/>
                <a:gd name="T34" fmla="*/ 120 w 178"/>
                <a:gd name="T35" fmla="*/ 210 h 269"/>
                <a:gd name="T36" fmla="*/ 119 w 178"/>
                <a:gd name="T37" fmla="*/ 214 h 269"/>
                <a:gd name="T38" fmla="*/ 115 w 178"/>
                <a:gd name="T39" fmla="*/ 218 h 269"/>
                <a:gd name="T40" fmla="*/ 112 w 178"/>
                <a:gd name="T41" fmla="*/ 222 h 269"/>
                <a:gd name="T42" fmla="*/ 109 w 178"/>
                <a:gd name="T43" fmla="*/ 226 h 269"/>
                <a:gd name="T44" fmla="*/ 106 w 178"/>
                <a:gd name="T45" fmla="*/ 231 h 269"/>
                <a:gd name="T46" fmla="*/ 103 w 178"/>
                <a:gd name="T47" fmla="*/ 236 h 269"/>
                <a:gd name="T48" fmla="*/ 98 w 178"/>
                <a:gd name="T49" fmla="*/ 242 h 269"/>
                <a:gd name="T50" fmla="*/ 95 w 178"/>
                <a:gd name="T51" fmla="*/ 247 h 269"/>
                <a:gd name="T52" fmla="*/ 91 w 178"/>
                <a:gd name="T53" fmla="*/ 252 h 269"/>
                <a:gd name="T54" fmla="*/ 87 w 178"/>
                <a:gd name="T55" fmla="*/ 258 h 269"/>
                <a:gd name="T56" fmla="*/ 82 w 178"/>
                <a:gd name="T57" fmla="*/ 265 h 269"/>
                <a:gd name="T58" fmla="*/ 80 w 178"/>
                <a:gd name="T59" fmla="*/ 267 h 269"/>
                <a:gd name="T60" fmla="*/ 80 w 178"/>
                <a:gd name="T61" fmla="*/ 269 h 269"/>
                <a:gd name="T62" fmla="*/ 80 w 178"/>
                <a:gd name="T63" fmla="*/ 267 h 269"/>
                <a:gd name="T64" fmla="*/ 79 w 178"/>
                <a:gd name="T65" fmla="*/ 264 h 269"/>
                <a:gd name="T66" fmla="*/ 78 w 178"/>
                <a:gd name="T67" fmla="*/ 260 h 269"/>
                <a:gd name="T68" fmla="*/ 76 w 178"/>
                <a:gd name="T69" fmla="*/ 256 h 269"/>
                <a:gd name="T70" fmla="*/ 74 w 178"/>
                <a:gd name="T71" fmla="*/ 252 h 269"/>
                <a:gd name="T72" fmla="*/ 73 w 178"/>
                <a:gd name="T73" fmla="*/ 249 h 269"/>
                <a:gd name="T74" fmla="*/ 73 w 178"/>
                <a:gd name="T75" fmla="*/ 245 h 269"/>
                <a:gd name="T76" fmla="*/ 71 w 178"/>
                <a:gd name="T77" fmla="*/ 239 h 269"/>
                <a:gd name="T78" fmla="*/ 70 w 178"/>
                <a:gd name="T79" fmla="*/ 238 h 269"/>
                <a:gd name="T80" fmla="*/ 67 w 178"/>
                <a:gd name="T81" fmla="*/ 236 h 269"/>
                <a:gd name="T82" fmla="*/ 64 w 178"/>
                <a:gd name="T83" fmla="*/ 233 h 269"/>
                <a:gd name="T84" fmla="*/ 62 w 178"/>
                <a:gd name="T85" fmla="*/ 229 h 269"/>
                <a:gd name="T86" fmla="*/ 60 w 178"/>
                <a:gd name="T87" fmla="*/ 224 h 269"/>
                <a:gd name="T88" fmla="*/ 55 w 178"/>
                <a:gd name="T89" fmla="*/ 217 h 269"/>
                <a:gd name="T90" fmla="*/ 47 w 178"/>
                <a:gd name="T91" fmla="*/ 207 h 269"/>
                <a:gd name="T92" fmla="*/ 44 w 178"/>
                <a:gd name="T93" fmla="*/ 201 h 269"/>
                <a:gd name="T94" fmla="*/ 38 w 178"/>
                <a:gd name="T95" fmla="*/ 193 h 269"/>
                <a:gd name="T96" fmla="*/ 36 w 178"/>
                <a:gd name="T97" fmla="*/ 190 h 269"/>
                <a:gd name="T98" fmla="*/ 35 w 178"/>
                <a:gd name="T99" fmla="*/ 186 h 269"/>
                <a:gd name="T100" fmla="*/ 33 w 178"/>
                <a:gd name="T101" fmla="*/ 182 h 269"/>
                <a:gd name="T102" fmla="*/ 32 w 178"/>
                <a:gd name="T103" fmla="*/ 178 h 269"/>
                <a:gd name="T104" fmla="*/ 32 w 178"/>
                <a:gd name="T105" fmla="*/ 177 h 269"/>
                <a:gd name="T106" fmla="*/ 30 w 178"/>
                <a:gd name="T107" fmla="*/ 173 h 269"/>
                <a:gd name="T108" fmla="*/ 26 w 178"/>
                <a:gd name="T109" fmla="*/ 167 h 269"/>
                <a:gd name="T110" fmla="*/ 21 w 178"/>
                <a:gd name="T111" fmla="*/ 158 h 269"/>
                <a:gd name="T112" fmla="*/ 11 w 178"/>
                <a:gd name="T113" fmla="*/ 142 h 269"/>
                <a:gd name="T114" fmla="*/ 9 w 178"/>
                <a:gd name="T115" fmla="*/ 139 h 269"/>
                <a:gd name="T116" fmla="*/ 6 w 178"/>
                <a:gd name="T117" fmla="*/ 131 h 269"/>
                <a:gd name="T118" fmla="*/ 1 w 178"/>
                <a:gd name="T119" fmla="*/ 122 h 269"/>
                <a:gd name="T120" fmla="*/ 19 w 178"/>
                <a:gd name="T121" fmla="*/ 107 h 269"/>
                <a:gd name="T122" fmla="*/ 98 w 178"/>
                <a:gd name="T123" fmla="*/ 0 h 26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</a:cxnLst>
              <a:rect l="0" t="0" r="r" b="b"/>
              <a:pathLst>
                <a:path w="178" h="269">
                  <a:moveTo>
                    <a:pt x="98" y="0"/>
                  </a:moveTo>
                  <a:lnTo>
                    <a:pt x="105" y="4"/>
                  </a:lnTo>
                  <a:lnTo>
                    <a:pt x="106" y="6"/>
                  </a:lnTo>
                  <a:lnTo>
                    <a:pt x="107" y="7"/>
                  </a:lnTo>
                  <a:lnTo>
                    <a:pt x="108" y="9"/>
                  </a:lnTo>
                  <a:lnTo>
                    <a:pt x="108" y="10"/>
                  </a:lnTo>
                  <a:lnTo>
                    <a:pt x="108" y="11"/>
                  </a:lnTo>
                  <a:lnTo>
                    <a:pt x="109" y="12"/>
                  </a:lnTo>
                  <a:lnTo>
                    <a:pt x="115" y="15"/>
                  </a:lnTo>
                  <a:lnTo>
                    <a:pt x="121" y="18"/>
                  </a:lnTo>
                  <a:lnTo>
                    <a:pt x="113" y="34"/>
                  </a:lnTo>
                  <a:lnTo>
                    <a:pt x="112" y="35"/>
                  </a:lnTo>
                  <a:lnTo>
                    <a:pt x="112" y="37"/>
                  </a:lnTo>
                  <a:lnTo>
                    <a:pt x="113" y="43"/>
                  </a:lnTo>
                  <a:lnTo>
                    <a:pt x="114" y="44"/>
                  </a:lnTo>
                  <a:lnTo>
                    <a:pt x="114" y="45"/>
                  </a:lnTo>
                  <a:lnTo>
                    <a:pt x="114" y="46"/>
                  </a:lnTo>
                  <a:lnTo>
                    <a:pt x="114" y="48"/>
                  </a:lnTo>
                  <a:lnTo>
                    <a:pt x="112" y="53"/>
                  </a:lnTo>
                  <a:lnTo>
                    <a:pt x="111" y="57"/>
                  </a:lnTo>
                  <a:lnTo>
                    <a:pt x="113" y="58"/>
                  </a:lnTo>
                  <a:lnTo>
                    <a:pt x="132" y="66"/>
                  </a:lnTo>
                  <a:lnTo>
                    <a:pt x="137" y="73"/>
                  </a:lnTo>
                  <a:lnTo>
                    <a:pt x="134" y="76"/>
                  </a:lnTo>
                  <a:lnTo>
                    <a:pt x="139" y="81"/>
                  </a:lnTo>
                  <a:lnTo>
                    <a:pt x="143" y="84"/>
                  </a:lnTo>
                  <a:lnTo>
                    <a:pt x="147" y="86"/>
                  </a:lnTo>
                  <a:lnTo>
                    <a:pt x="150" y="85"/>
                  </a:lnTo>
                  <a:lnTo>
                    <a:pt x="155" y="92"/>
                  </a:lnTo>
                  <a:lnTo>
                    <a:pt x="162" y="100"/>
                  </a:lnTo>
                  <a:lnTo>
                    <a:pt x="175" y="100"/>
                  </a:lnTo>
                  <a:lnTo>
                    <a:pt x="178" y="100"/>
                  </a:lnTo>
                  <a:lnTo>
                    <a:pt x="173" y="120"/>
                  </a:lnTo>
                  <a:lnTo>
                    <a:pt x="172" y="125"/>
                  </a:lnTo>
                  <a:lnTo>
                    <a:pt x="170" y="132"/>
                  </a:lnTo>
                  <a:lnTo>
                    <a:pt x="168" y="137"/>
                  </a:lnTo>
                  <a:lnTo>
                    <a:pt x="164" y="147"/>
                  </a:lnTo>
                  <a:lnTo>
                    <a:pt x="161" y="155"/>
                  </a:lnTo>
                  <a:lnTo>
                    <a:pt x="154" y="170"/>
                  </a:lnTo>
                  <a:lnTo>
                    <a:pt x="149" y="182"/>
                  </a:lnTo>
                  <a:lnTo>
                    <a:pt x="149" y="182"/>
                  </a:lnTo>
                  <a:lnTo>
                    <a:pt x="148" y="184"/>
                  </a:lnTo>
                  <a:lnTo>
                    <a:pt x="146" y="188"/>
                  </a:lnTo>
                  <a:lnTo>
                    <a:pt x="145" y="188"/>
                  </a:lnTo>
                  <a:lnTo>
                    <a:pt x="144" y="189"/>
                  </a:lnTo>
                  <a:lnTo>
                    <a:pt x="143" y="190"/>
                  </a:lnTo>
                  <a:lnTo>
                    <a:pt x="143" y="190"/>
                  </a:lnTo>
                  <a:lnTo>
                    <a:pt x="143" y="190"/>
                  </a:lnTo>
                  <a:lnTo>
                    <a:pt x="142" y="190"/>
                  </a:lnTo>
                  <a:lnTo>
                    <a:pt x="141" y="191"/>
                  </a:lnTo>
                  <a:lnTo>
                    <a:pt x="139" y="192"/>
                  </a:lnTo>
                  <a:lnTo>
                    <a:pt x="139" y="192"/>
                  </a:lnTo>
                  <a:lnTo>
                    <a:pt x="138" y="192"/>
                  </a:lnTo>
                  <a:lnTo>
                    <a:pt x="138" y="192"/>
                  </a:lnTo>
                  <a:lnTo>
                    <a:pt x="137" y="193"/>
                  </a:lnTo>
                  <a:lnTo>
                    <a:pt x="137" y="193"/>
                  </a:lnTo>
                  <a:lnTo>
                    <a:pt x="136" y="193"/>
                  </a:lnTo>
                  <a:lnTo>
                    <a:pt x="136" y="193"/>
                  </a:lnTo>
                  <a:lnTo>
                    <a:pt x="135" y="193"/>
                  </a:lnTo>
                  <a:lnTo>
                    <a:pt x="134" y="193"/>
                  </a:lnTo>
                  <a:lnTo>
                    <a:pt x="134" y="194"/>
                  </a:lnTo>
                  <a:lnTo>
                    <a:pt x="133" y="194"/>
                  </a:lnTo>
                  <a:lnTo>
                    <a:pt x="132" y="194"/>
                  </a:lnTo>
                  <a:lnTo>
                    <a:pt x="131" y="194"/>
                  </a:lnTo>
                  <a:lnTo>
                    <a:pt x="131" y="194"/>
                  </a:lnTo>
                  <a:lnTo>
                    <a:pt x="129" y="195"/>
                  </a:lnTo>
                  <a:lnTo>
                    <a:pt x="129" y="195"/>
                  </a:lnTo>
                  <a:lnTo>
                    <a:pt x="128" y="195"/>
                  </a:lnTo>
                  <a:lnTo>
                    <a:pt x="127" y="196"/>
                  </a:lnTo>
                  <a:lnTo>
                    <a:pt x="126" y="196"/>
                  </a:lnTo>
                  <a:lnTo>
                    <a:pt x="125" y="196"/>
                  </a:lnTo>
                  <a:lnTo>
                    <a:pt x="124" y="196"/>
                  </a:lnTo>
                  <a:lnTo>
                    <a:pt x="124" y="197"/>
                  </a:lnTo>
                  <a:lnTo>
                    <a:pt x="123" y="198"/>
                  </a:lnTo>
                  <a:lnTo>
                    <a:pt x="123" y="200"/>
                  </a:lnTo>
                  <a:lnTo>
                    <a:pt x="122" y="202"/>
                  </a:lnTo>
                  <a:lnTo>
                    <a:pt x="122" y="203"/>
                  </a:lnTo>
                  <a:lnTo>
                    <a:pt x="122" y="204"/>
                  </a:lnTo>
                  <a:lnTo>
                    <a:pt x="121" y="204"/>
                  </a:lnTo>
                  <a:lnTo>
                    <a:pt x="121" y="205"/>
                  </a:lnTo>
                  <a:lnTo>
                    <a:pt x="121" y="205"/>
                  </a:lnTo>
                  <a:lnTo>
                    <a:pt x="121" y="206"/>
                  </a:lnTo>
                  <a:lnTo>
                    <a:pt x="121" y="206"/>
                  </a:lnTo>
                  <a:lnTo>
                    <a:pt x="121" y="207"/>
                  </a:lnTo>
                  <a:lnTo>
                    <a:pt x="121" y="208"/>
                  </a:lnTo>
                  <a:lnTo>
                    <a:pt x="121" y="208"/>
                  </a:lnTo>
                  <a:lnTo>
                    <a:pt x="121" y="208"/>
                  </a:lnTo>
                  <a:lnTo>
                    <a:pt x="121" y="209"/>
                  </a:lnTo>
                  <a:lnTo>
                    <a:pt x="120" y="209"/>
                  </a:lnTo>
                  <a:lnTo>
                    <a:pt x="120" y="210"/>
                  </a:lnTo>
                  <a:lnTo>
                    <a:pt x="120" y="211"/>
                  </a:lnTo>
                  <a:lnTo>
                    <a:pt x="119" y="212"/>
                  </a:lnTo>
                  <a:lnTo>
                    <a:pt x="119" y="213"/>
                  </a:lnTo>
                  <a:lnTo>
                    <a:pt x="119" y="213"/>
                  </a:lnTo>
                  <a:lnTo>
                    <a:pt x="119" y="214"/>
                  </a:lnTo>
                  <a:lnTo>
                    <a:pt x="118" y="215"/>
                  </a:lnTo>
                  <a:lnTo>
                    <a:pt x="117" y="215"/>
                  </a:lnTo>
                  <a:lnTo>
                    <a:pt x="117" y="216"/>
                  </a:lnTo>
                  <a:lnTo>
                    <a:pt x="116" y="217"/>
                  </a:lnTo>
                  <a:lnTo>
                    <a:pt x="115" y="218"/>
                  </a:lnTo>
                  <a:lnTo>
                    <a:pt x="115" y="218"/>
                  </a:lnTo>
                  <a:lnTo>
                    <a:pt x="114" y="219"/>
                  </a:lnTo>
                  <a:lnTo>
                    <a:pt x="114" y="220"/>
                  </a:lnTo>
                  <a:lnTo>
                    <a:pt x="113" y="221"/>
                  </a:lnTo>
                  <a:lnTo>
                    <a:pt x="112" y="222"/>
                  </a:lnTo>
                  <a:lnTo>
                    <a:pt x="111" y="223"/>
                  </a:lnTo>
                  <a:lnTo>
                    <a:pt x="110" y="225"/>
                  </a:lnTo>
                  <a:lnTo>
                    <a:pt x="110" y="225"/>
                  </a:lnTo>
                  <a:lnTo>
                    <a:pt x="110" y="226"/>
                  </a:lnTo>
                  <a:lnTo>
                    <a:pt x="109" y="226"/>
                  </a:lnTo>
                  <a:lnTo>
                    <a:pt x="108" y="227"/>
                  </a:lnTo>
                  <a:lnTo>
                    <a:pt x="108" y="228"/>
                  </a:lnTo>
                  <a:lnTo>
                    <a:pt x="107" y="229"/>
                  </a:lnTo>
                  <a:lnTo>
                    <a:pt x="106" y="230"/>
                  </a:lnTo>
                  <a:lnTo>
                    <a:pt x="106" y="231"/>
                  </a:lnTo>
                  <a:lnTo>
                    <a:pt x="105" y="232"/>
                  </a:lnTo>
                  <a:lnTo>
                    <a:pt x="105" y="233"/>
                  </a:lnTo>
                  <a:lnTo>
                    <a:pt x="104" y="234"/>
                  </a:lnTo>
                  <a:lnTo>
                    <a:pt x="103" y="235"/>
                  </a:lnTo>
                  <a:lnTo>
                    <a:pt x="103" y="236"/>
                  </a:lnTo>
                  <a:lnTo>
                    <a:pt x="102" y="237"/>
                  </a:lnTo>
                  <a:lnTo>
                    <a:pt x="101" y="238"/>
                  </a:lnTo>
                  <a:lnTo>
                    <a:pt x="100" y="241"/>
                  </a:lnTo>
                  <a:lnTo>
                    <a:pt x="99" y="241"/>
                  </a:lnTo>
                  <a:lnTo>
                    <a:pt x="98" y="242"/>
                  </a:lnTo>
                  <a:lnTo>
                    <a:pt x="97" y="243"/>
                  </a:lnTo>
                  <a:lnTo>
                    <a:pt x="97" y="244"/>
                  </a:lnTo>
                  <a:lnTo>
                    <a:pt x="96" y="245"/>
                  </a:lnTo>
                  <a:lnTo>
                    <a:pt x="95" y="246"/>
                  </a:lnTo>
                  <a:lnTo>
                    <a:pt x="95" y="247"/>
                  </a:lnTo>
                  <a:lnTo>
                    <a:pt x="94" y="248"/>
                  </a:lnTo>
                  <a:lnTo>
                    <a:pt x="93" y="250"/>
                  </a:lnTo>
                  <a:lnTo>
                    <a:pt x="93" y="250"/>
                  </a:lnTo>
                  <a:lnTo>
                    <a:pt x="92" y="251"/>
                  </a:lnTo>
                  <a:lnTo>
                    <a:pt x="91" y="252"/>
                  </a:lnTo>
                  <a:lnTo>
                    <a:pt x="90" y="253"/>
                  </a:lnTo>
                  <a:lnTo>
                    <a:pt x="89" y="255"/>
                  </a:lnTo>
                  <a:lnTo>
                    <a:pt x="89" y="256"/>
                  </a:lnTo>
                  <a:lnTo>
                    <a:pt x="88" y="257"/>
                  </a:lnTo>
                  <a:lnTo>
                    <a:pt x="87" y="258"/>
                  </a:lnTo>
                  <a:lnTo>
                    <a:pt x="86" y="259"/>
                  </a:lnTo>
                  <a:lnTo>
                    <a:pt x="86" y="259"/>
                  </a:lnTo>
                  <a:lnTo>
                    <a:pt x="83" y="264"/>
                  </a:lnTo>
                  <a:lnTo>
                    <a:pt x="82" y="264"/>
                  </a:lnTo>
                  <a:lnTo>
                    <a:pt x="82" y="265"/>
                  </a:lnTo>
                  <a:lnTo>
                    <a:pt x="82" y="265"/>
                  </a:lnTo>
                  <a:lnTo>
                    <a:pt x="81" y="265"/>
                  </a:lnTo>
                  <a:lnTo>
                    <a:pt x="81" y="266"/>
                  </a:lnTo>
                  <a:lnTo>
                    <a:pt x="81" y="267"/>
                  </a:lnTo>
                  <a:lnTo>
                    <a:pt x="80" y="267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7"/>
                  </a:lnTo>
                  <a:lnTo>
                    <a:pt x="80" y="267"/>
                  </a:lnTo>
                  <a:lnTo>
                    <a:pt x="79" y="266"/>
                  </a:lnTo>
                  <a:lnTo>
                    <a:pt x="79" y="266"/>
                  </a:lnTo>
                  <a:lnTo>
                    <a:pt x="79" y="265"/>
                  </a:lnTo>
                  <a:lnTo>
                    <a:pt x="79" y="264"/>
                  </a:lnTo>
                  <a:lnTo>
                    <a:pt x="79" y="262"/>
                  </a:lnTo>
                  <a:lnTo>
                    <a:pt x="79" y="261"/>
                  </a:lnTo>
                  <a:lnTo>
                    <a:pt x="79" y="261"/>
                  </a:lnTo>
                  <a:lnTo>
                    <a:pt x="79" y="260"/>
                  </a:lnTo>
                  <a:lnTo>
                    <a:pt x="78" y="260"/>
                  </a:lnTo>
                  <a:lnTo>
                    <a:pt x="77" y="259"/>
                  </a:lnTo>
                  <a:lnTo>
                    <a:pt x="77" y="258"/>
                  </a:lnTo>
                  <a:lnTo>
                    <a:pt x="77" y="258"/>
                  </a:lnTo>
                  <a:lnTo>
                    <a:pt x="76" y="256"/>
                  </a:lnTo>
                  <a:lnTo>
                    <a:pt x="76" y="256"/>
                  </a:lnTo>
                  <a:lnTo>
                    <a:pt x="76" y="255"/>
                  </a:lnTo>
                  <a:lnTo>
                    <a:pt x="76" y="255"/>
                  </a:lnTo>
                  <a:lnTo>
                    <a:pt x="75" y="254"/>
                  </a:lnTo>
                  <a:lnTo>
                    <a:pt x="75" y="254"/>
                  </a:lnTo>
                  <a:lnTo>
                    <a:pt x="74" y="252"/>
                  </a:lnTo>
                  <a:lnTo>
                    <a:pt x="74" y="251"/>
                  </a:lnTo>
                  <a:lnTo>
                    <a:pt x="74" y="251"/>
                  </a:lnTo>
                  <a:lnTo>
                    <a:pt x="74" y="250"/>
                  </a:lnTo>
                  <a:lnTo>
                    <a:pt x="73" y="249"/>
                  </a:lnTo>
                  <a:lnTo>
                    <a:pt x="73" y="249"/>
                  </a:lnTo>
                  <a:lnTo>
                    <a:pt x="73" y="248"/>
                  </a:lnTo>
                  <a:lnTo>
                    <a:pt x="73" y="247"/>
                  </a:lnTo>
                  <a:lnTo>
                    <a:pt x="73" y="247"/>
                  </a:lnTo>
                  <a:lnTo>
                    <a:pt x="73" y="246"/>
                  </a:lnTo>
                  <a:lnTo>
                    <a:pt x="73" y="245"/>
                  </a:lnTo>
                  <a:lnTo>
                    <a:pt x="72" y="242"/>
                  </a:lnTo>
                  <a:lnTo>
                    <a:pt x="72" y="241"/>
                  </a:lnTo>
                  <a:lnTo>
                    <a:pt x="71" y="241"/>
                  </a:lnTo>
                  <a:lnTo>
                    <a:pt x="71" y="240"/>
                  </a:lnTo>
                  <a:lnTo>
                    <a:pt x="71" y="239"/>
                  </a:lnTo>
                  <a:lnTo>
                    <a:pt x="71" y="239"/>
                  </a:lnTo>
                  <a:lnTo>
                    <a:pt x="71" y="239"/>
                  </a:lnTo>
                  <a:lnTo>
                    <a:pt x="70" y="239"/>
                  </a:lnTo>
                  <a:lnTo>
                    <a:pt x="70" y="238"/>
                  </a:lnTo>
                  <a:lnTo>
                    <a:pt x="70" y="238"/>
                  </a:lnTo>
                  <a:lnTo>
                    <a:pt x="69" y="237"/>
                  </a:lnTo>
                  <a:lnTo>
                    <a:pt x="69" y="237"/>
                  </a:lnTo>
                  <a:lnTo>
                    <a:pt x="68" y="237"/>
                  </a:lnTo>
                  <a:lnTo>
                    <a:pt x="68" y="236"/>
                  </a:lnTo>
                  <a:lnTo>
                    <a:pt x="67" y="236"/>
                  </a:lnTo>
                  <a:lnTo>
                    <a:pt x="66" y="235"/>
                  </a:lnTo>
                  <a:lnTo>
                    <a:pt x="66" y="234"/>
                  </a:lnTo>
                  <a:lnTo>
                    <a:pt x="65" y="234"/>
                  </a:lnTo>
                  <a:lnTo>
                    <a:pt x="64" y="233"/>
                  </a:lnTo>
                  <a:lnTo>
                    <a:pt x="64" y="233"/>
                  </a:lnTo>
                  <a:lnTo>
                    <a:pt x="63" y="233"/>
                  </a:lnTo>
                  <a:lnTo>
                    <a:pt x="63" y="232"/>
                  </a:lnTo>
                  <a:lnTo>
                    <a:pt x="63" y="232"/>
                  </a:lnTo>
                  <a:lnTo>
                    <a:pt x="62" y="231"/>
                  </a:lnTo>
                  <a:lnTo>
                    <a:pt x="62" y="229"/>
                  </a:lnTo>
                  <a:lnTo>
                    <a:pt x="61" y="226"/>
                  </a:lnTo>
                  <a:lnTo>
                    <a:pt x="61" y="225"/>
                  </a:lnTo>
                  <a:lnTo>
                    <a:pt x="60" y="225"/>
                  </a:lnTo>
                  <a:lnTo>
                    <a:pt x="60" y="224"/>
                  </a:lnTo>
                  <a:lnTo>
                    <a:pt x="60" y="224"/>
                  </a:lnTo>
                  <a:lnTo>
                    <a:pt x="59" y="223"/>
                  </a:lnTo>
                  <a:lnTo>
                    <a:pt x="59" y="223"/>
                  </a:lnTo>
                  <a:lnTo>
                    <a:pt x="58" y="222"/>
                  </a:lnTo>
                  <a:lnTo>
                    <a:pt x="58" y="221"/>
                  </a:lnTo>
                  <a:lnTo>
                    <a:pt x="55" y="217"/>
                  </a:lnTo>
                  <a:lnTo>
                    <a:pt x="53" y="215"/>
                  </a:lnTo>
                  <a:lnTo>
                    <a:pt x="52" y="213"/>
                  </a:lnTo>
                  <a:lnTo>
                    <a:pt x="52" y="213"/>
                  </a:lnTo>
                  <a:lnTo>
                    <a:pt x="50" y="210"/>
                  </a:lnTo>
                  <a:lnTo>
                    <a:pt x="47" y="207"/>
                  </a:lnTo>
                  <a:lnTo>
                    <a:pt x="46" y="206"/>
                  </a:lnTo>
                  <a:lnTo>
                    <a:pt x="45" y="205"/>
                  </a:lnTo>
                  <a:lnTo>
                    <a:pt x="45" y="205"/>
                  </a:lnTo>
                  <a:lnTo>
                    <a:pt x="44" y="202"/>
                  </a:lnTo>
                  <a:lnTo>
                    <a:pt x="44" y="201"/>
                  </a:lnTo>
                  <a:lnTo>
                    <a:pt x="40" y="196"/>
                  </a:lnTo>
                  <a:lnTo>
                    <a:pt x="39" y="195"/>
                  </a:lnTo>
                  <a:lnTo>
                    <a:pt x="39" y="194"/>
                  </a:lnTo>
                  <a:lnTo>
                    <a:pt x="38" y="194"/>
                  </a:lnTo>
                  <a:lnTo>
                    <a:pt x="38" y="193"/>
                  </a:lnTo>
                  <a:lnTo>
                    <a:pt x="38" y="192"/>
                  </a:lnTo>
                  <a:lnTo>
                    <a:pt x="37" y="192"/>
                  </a:lnTo>
                  <a:lnTo>
                    <a:pt x="37" y="192"/>
                  </a:lnTo>
                  <a:lnTo>
                    <a:pt x="37" y="191"/>
                  </a:lnTo>
                  <a:lnTo>
                    <a:pt x="36" y="190"/>
                  </a:lnTo>
                  <a:lnTo>
                    <a:pt x="36" y="189"/>
                  </a:lnTo>
                  <a:lnTo>
                    <a:pt x="35" y="188"/>
                  </a:lnTo>
                  <a:lnTo>
                    <a:pt x="35" y="187"/>
                  </a:lnTo>
                  <a:lnTo>
                    <a:pt x="35" y="187"/>
                  </a:lnTo>
                  <a:lnTo>
                    <a:pt x="35" y="186"/>
                  </a:lnTo>
                  <a:lnTo>
                    <a:pt x="35" y="185"/>
                  </a:lnTo>
                  <a:lnTo>
                    <a:pt x="34" y="184"/>
                  </a:lnTo>
                  <a:lnTo>
                    <a:pt x="34" y="184"/>
                  </a:lnTo>
                  <a:lnTo>
                    <a:pt x="34" y="183"/>
                  </a:lnTo>
                  <a:lnTo>
                    <a:pt x="33" y="182"/>
                  </a:lnTo>
                  <a:lnTo>
                    <a:pt x="33" y="182"/>
                  </a:lnTo>
                  <a:lnTo>
                    <a:pt x="33" y="181"/>
                  </a:lnTo>
                  <a:lnTo>
                    <a:pt x="33" y="180"/>
                  </a:lnTo>
                  <a:lnTo>
                    <a:pt x="33" y="179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7"/>
                  </a:lnTo>
                  <a:lnTo>
                    <a:pt x="32" y="177"/>
                  </a:lnTo>
                  <a:lnTo>
                    <a:pt x="31" y="176"/>
                  </a:lnTo>
                  <a:lnTo>
                    <a:pt x="31" y="176"/>
                  </a:lnTo>
                  <a:lnTo>
                    <a:pt x="30" y="175"/>
                  </a:lnTo>
                  <a:lnTo>
                    <a:pt x="30" y="174"/>
                  </a:lnTo>
                  <a:lnTo>
                    <a:pt x="30" y="173"/>
                  </a:lnTo>
                  <a:lnTo>
                    <a:pt x="29" y="172"/>
                  </a:lnTo>
                  <a:lnTo>
                    <a:pt x="28" y="170"/>
                  </a:lnTo>
                  <a:lnTo>
                    <a:pt x="27" y="170"/>
                  </a:lnTo>
                  <a:lnTo>
                    <a:pt x="27" y="168"/>
                  </a:lnTo>
                  <a:lnTo>
                    <a:pt x="26" y="167"/>
                  </a:lnTo>
                  <a:lnTo>
                    <a:pt x="25" y="165"/>
                  </a:lnTo>
                  <a:lnTo>
                    <a:pt x="25" y="164"/>
                  </a:lnTo>
                  <a:lnTo>
                    <a:pt x="24" y="164"/>
                  </a:lnTo>
                  <a:lnTo>
                    <a:pt x="23" y="162"/>
                  </a:lnTo>
                  <a:lnTo>
                    <a:pt x="21" y="158"/>
                  </a:lnTo>
                  <a:lnTo>
                    <a:pt x="19" y="155"/>
                  </a:lnTo>
                  <a:lnTo>
                    <a:pt x="17" y="152"/>
                  </a:lnTo>
                  <a:lnTo>
                    <a:pt x="15" y="148"/>
                  </a:lnTo>
                  <a:lnTo>
                    <a:pt x="12" y="143"/>
                  </a:lnTo>
                  <a:lnTo>
                    <a:pt x="11" y="142"/>
                  </a:lnTo>
                  <a:lnTo>
                    <a:pt x="11" y="141"/>
                  </a:lnTo>
                  <a:lnTo>
                    <a:pt x="11" y="141"/>
                  </a:lnTo>
                  <a:lnTo>
                    <a:pt x="10" y="141"/>
                  </a:lnTo>
                  <a:lnTo>
                    <a:pt x="10" y="140"/>
                  </a:lnTo>
                  <a:lnTo>
                    <a:pt x="9" y="139"/>
                  </a:lnTo>
                  <a:lnTo>
                    <a:pt x="9" y="139"/>
                  </a:lnTo>
                  <a:lnTo>
                    <a:pt x="9" y="139"/>
                  </a:lnTo>
                  <a:lnTo>
                    <a:pt x="9" y="138"/>
                  </a:lnTo>
                  <a:lnTo>
                    <a:pt x="7" y="135"/>
                  </a:lnTo>
                  <a:lnTo>
                    <a:pt x="6" y="131"/>
                  </a:lnTo>
                  <a:lnTo>
                    <a:pt x="4" y="128"/>
                  </a:lnTo>
                  <a:lnTo>
                    <a:pt x="4" y="128"/>
                  </a:lnTo>
                  <a:lnTo>
                    <a:pt x="4" y="127"/>
                  </a:lnTo>
                  <a:lnTo>
                    <a:pt x="2" y="124"/>
                  </a:lnTo>
                  <a:lnTo>
                    <a:pt x="1" y="122"/>
                  </a:lnTo>
                  <a:lnTo>
                    <a:pt x="0" y="120"/>
                  </a:lnTo>
                  <a:lnTo>
                    <a:pt x="3" y="117"/>
                  </a:lnTo>
                  <a:lnTo>
                    <a:pt x="9" y="113"/>
                  </a:lnTo>
                  <a:lnTo>
                    <a:pt x="16" y="109"/>
                  </a:lnTo>
                  <a:lnTo>
                    <a:pt x="19" y="107"/>
                  </a:lnTo>
                  <a:lnTo>
                    <a:pt x="22" y="102"/>
                  </a:lnTo>
                  <a:lnTo>
                    <a:pt x="41" y="78"/>
                  </a:lnTo>
                  <a:lnTo>
                    <a:pt x="47" y="67"/>
                  </a:lnTo>
                  <a:lnTo>
                    <a:pt x="98" y="0"/>
                  </a:lnTo>
                  <a:lnTo>
                    <a:pt x="98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CROIX D'ARGENT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2" name="Quart12"/>
            <xdr:cNvSpPr>
              <a:spLocks/>
            </xdr:cNvSpPr>
          </xdr:nvSpPr>
          <xdr:spPr bwMode="auto">
            <a:xfrm>
              <a:off x="4625340" y="4061460"/>
              <a:ext cx="632460" cy="1043940"/>
            </a:xfrm>
            <a:custGeom>
              <a:avLst/>
              <a:gdLst>
                <a:gd name="T0" fmla="*/ 83 w 83"/>
                <a:gd name="T1" fmla="*/ 12 h 137"/>
                <a:gd name="T2" fmla="*/ 82 w 83"/>
                <a:gd name="T3" fmla="*/ 29 h 137"/>
                <a:gd name="T4" fmla="*/ 83 w 83"/>
                <a:gd name="T5" fmla="*/ 45 h 137"/>
                <a:gd name="T6" fmla="*/ 83 w 83"/>
                <a:gd name="T7" fmla="*/ 50 h 137"/>
                <a:gd name="T8" fmla="*/ 83 w 83"/>
                <a:gd name="T9" fmla="*/ 70 h 137"/>
                <a:gd name="T10" fmla="*/ 83 w 83"/>
                <a:gd name="T11" fmla="*/ 76 h 137"/>
                <a:gd name="T12" fmla="*/ 83 w 83"/>
                <a:gd name="T13" fmla="*/ 92 h 137"/>
                <a:gd name="T14" fmla="*/ 83 w 83"/>
                <a:gd name="T15" fmla="*/ 100 h 137"/>
                <a:gd name="T16" fmla="*/ 82 w 83"/>
                <a:gd name="T17" fmla="*/ 111 h 137"/>
                <a:gd name="T18" fmla="*/ 81 w 83"/>
                <a:gd name="T19" fmla="*/ 127 h 137"/>
                <a:gd name="T20" fmla="*/ 80 w 83"/>
                <a:gd name="T21" fmla="*/ 137 h 137"/>
                <a:gd name="T22" fmla="*/ 77 w 83"/>
                <a:gd name="T23" fmla="*/ 137 h 137"/>
                <a:gd name="T24" fmla="*/ 64 w 83"/>
                <a:gd name="T25" fmla="*/ 137 h 137"/>
                <a:gd name="T26" fmla="*/ 57 w 83"/>
                <a:gd name="T27" fmla="*/ 129 h 137"/>
                <a:gd name="T28" fmla="*/ 52 w 83"/>
                <a:gd name="T29" fmla="*/ 122 h 137"/>
                <a:gd name="T30" fmla="*/ 49 w 83"/>
                <a:gd name="T31" fmla="*/ 123 h 137"/>
                <a:gd name="T32" fmla="*/ 45 w 83"/>
                <a:gd name="T33" fmla="*/ 121 h 137"/>
                <a:gd name="T34" fmla="*/ 41 w 83"/>
                <a:gd name="T35" fmla="*/ 118 h 137"/>
                <a:gd name="T36" fmla="*/ 36 w 83"/>
                <a:gd name="T37" fmla="*/ 113 h 137"/>
                <a:gd name="T38" fmla="*/ 39 w 83"/>
                <a:gd name="T39" fmla="*/ 110 h 137"/>
                <a:gd name="T40" fmla="*/ 34 w 83"/>
                <a:gd name="T41" fmla="*/ 103 h 137"/>
                <a:gd name="T42" fmla="*/ 15 w 83"/>
                <a:gd name="T43" fmla="*/ 95 h 137"/>
                <a:gd name="T44" fmla="*/ 13 w 83"/>
                <a:gd name="T45" fmla="*/ 94 h 137"/>
                <a:gd name="T46" fmla="*/ 14 w 83"/>
                <a:gd name="T47" fmla="*/ 90 h 137"/>
                <a:gd name="T48" fmla="*/ 16 w 83"/>
                <a:gd name="T49" fmla="*/ 85 h 137"/>
                <a:gd name="T50" fmla="*/ 16 w 83"/>
                <a:gd name="T51" fmla="*/ 83 h 137"/>
                <a:gd name="T52" fmla="*/ 16 w 83"/>
                <a:gd name="T53" fmla="*/ 82 h 137"/>
                <a:gd name="T54" fmla="*/ 16 w 83"/>
                <a:gd name="T55" fmla="*/ 81 h 137"/>
                <a:gd name="T56" fmla="*/ 15 w 83"/>
                <a:gd name="T57" fmla="*/ 80 h 137"/>
                <a:gd name="T58" fmla="*/ 14 w 83"/>
                <a:gd name="T59" fmla="*/ 74 h 137"/>
                <a:gd name="T60" fmla="*/ 14 w 83"/>
                <a:gd name="T61" fmla="*/ 72 h 137"/>
                <a:gd name="T62" fmla="*/ 15 w 83"/>
                <a:gd name="T63" fmla="*/ 71 h 137"/>
                <a:gd name="T64" fmla="*/ 23 w 83"/>
                <a:gd name="T65" fmla="*/ 55 h 137"/>
                <a:gd name="T66" fmla="*/ 17 w 83"/>
                <a:gd name="T67" fmla="*/ 52 h 137"/>
                <a:gd name="T68" fmla="*/ 11 w 83"/>
                <a:gd name="T69" fmla="*/ 49 h 137"/>
                <a:gd name="T70" fmla="*/ 10 w 83"/>
                <a:gd name="T71" fmla="*/ 48 h 137"/>
                <a:gd name="T72" fmla="*/ 10 w 83"/>
                <a:gd name="T73" fmla="*/ 47 h 137"/>
                <a:gd name="T74" fmla="*/ 10 w 83"/>
                <a:gd name="T75" fmla="*/ 46 h 137"/>
                <a:gd name="T76" fmla="*/ 9 w 83"/>
                <a:gd name="T77" fmla="*/ 44 h 137"/>
                <a:gd name="T78" fmla="*/ 8 w 83"/>
                <a:gd name="T79" fmla="*/ 43 h 137"/>
                <a:gd name="T80" fmla="*/ 7 w 83"/>
                <a:gd name="T81" fmla="*/ 41 h 137"/>
                <a:gd name="T82" fmla="*/ 0 w 83"/>
                <a:gd name="T83" fmla="*/ 37 h 137"/>
                <a:gd name="T84" fmla="*/ 28 w 83"/>
                <a:gd name="T85" fmla="*/ 0 h 137"/>
                <a:gd name="T86" fmla="*/ 30 w 83"/>
                <a:gd name="T87" fmla="*/ 1 h 137"/>
                <a:gd name="T88" fmla="*/ 35 w 83"/>
                <a:gd name="T89" fmla="*/ 4 h 137"/>
                <a:gd name="T90" fmla="*/ 39 w 83"/>
                <a:gd name="T91" fmla="*/ 7 h 137"/>
                <a:gd name="T92" fmla="*/ 48 w 83"/>
                <a:gd name="T93" fmla="*/ 14 h 137"/>
                <a:gd name="T94" fmla="*/ 48 w 83"/>
                <a:gd name="T95" fmla="*/ 14 h 137"/>
                <a:gd name="T96" fmla="*/ 51 w 83"/>
                <a:gd name="T97" fmla="*/ 16 h 137"/>
                <a:gd name="T98" fmla="*/ 53 w 83"/>
                <a:gd name="T99" fmla="*/ 17 h 137"/>
                <a:gd name="T100" fmla="*/ 53 w 83"/>
                <a:gd name="T101" fmla="*/ 17 h 137"/>
                <a:gd name="T102" fmla="*/ 56 w 83"/>
                <a:gd name="T103" fmla="*/ 18 h 137"/>
                <a:gd name="T104" fmla="*/ 57 w 83"/>
                <a:gd name="T105" fmla="*/ 18 h 137"/>
                <a:gd name="T106" fmla="*/ 58 w 83"/>
                <a:gd name="T107" fmla="*/ 18 h 137"/>
                <a:gd name="T108" fmla="*/ 59 w 83"/>
                <a:gd name="T109" fmla="*/ 18 h 137"/>
                <a:gd name="T110" fmla="*/ 60 w 83"/>
                <a:gd name="T111" fmla="*/ 18 h 137"/>
                <a:gd name="T112" fmla="*/ 73 w 83"/>
                <a:gd name="T113" fmla="*/ 15 h 137"/>
                <a:gd name="T114" fmla="*/ 79 w 83"/>
                <a:gd name="T115" fmla="*/ 13 h 137"/>
                <a:gd name="T116" fmla="*/ 83 w 83"/>
                <a:gd name="T117" fmla="*/ 12 h 137"/>
                <a:gd name="T118" fmla="*/ 83 w 83"/>
                <a:gd name="T119" fmla="*/ 12 h 13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</a:cxnLst>
              <a:rect l="0" t="0" r="r" b="b"/>
              <a:pathLst>
                <a:path w="83" h="137">
                  <a:moveTo>
                    <a:pt x="83" y="12"/>
                  </a:moveTo>
                  <a:lnTo>
                    <a:pt x="82" y="29"/>
                  </a:lnTo>
                  <a:lnTo>
                    <a:pt x="83" y="45"/>
                  </a:lnTo>
                  <a:lnTo>
                    <a:pt x="83" y="50"/>
                  </a:lnTo>
                  <a:lnTo>
                    <a:pt x="83" y="70"/>
                  </a:lnTo>
                  <a:lnTo>
                    <a:pt x="83" y="76"/>
                  </a:lnTo>
                  <a:lnTo>
                    <a:pt x="83" y="92"/>
                  </a:lnTo>
                  <a:lnTo>
                    <a:pt x="83" y="100"/>
                  </a:lnTo>
                  <a:lnTo>
                    <a:pt x="82" y="111"/>
                  </a:lnTo>
                  <a:lnTo>
                    <a:pt x="81" y="127"/>
                  </a:lnTo>
                  <a:lnTo>
                    <a:pt x="80" y="137"/>
                  </a:lnTo>
                  <a:lnTo>
                    <a:pt x="77" y="137"/>
                  </a:lnTo>
                  <a:lnTo>
                    <a:pt x="64" y="137"/>
                  </a:lnTo>
                  <a:lnTo>
                    <a:pt x="57" y="129"/>
                  </a:lnTo>
                  <a:lnTo>
                    <a:pt x="52" y="122"/>
                  </a:lnTo>
                  <a:lnTo>
                    <a:pt x="49" y="123"/>
                  </a:lnTo>
                  <a:lnTo>
                    <a:pt x="45" y="121"/>
                  </a:lnTo>
                  <a:lnTo>
                    <a:pt x="41" y="118"/>
                  </a:lnTo>
                  <a:lnTo>
                    <a:pt x="36" y="113"/>
                  </a:lnTo>
                  <a:lnTo>
                    <a:pt x="39" y="110"/>
                  </a:lnTo>
                  <a:lnTo>
                    <a:pt x="34" y="103"/>
                  </a:lnTo>
                  <a:lnTo>
                    <a:pt x="15" y="95"/>
                  </a:lnTo>
                  <a:lnTo>
                    <a:pt x="13" y="94"/>
                  </a:lnTo>
                  <a:lnTo>
                    <a:pt x="14" y="90"/>
                  </a:lnTo>
                  <a:lnTo>
                    <a:pt x="16" y="85"/>
                  </a:lnTo>
                  <a:lnTo>
                    <a:pt x="16" y="83"/>
                  </a:lnTo>
                  <a:lnTo>
                    <a:pt x="16" y="82"/>
                  </a:lnTo>
                  <a:lnTo>
                    <a:pt x="16" y="81"/>
                  </a:lnTo>
                  <a:lnTo>
                    <a:pt x="15" y="80"/>
                  </a:lnTo>
                  <a:lnTo>
                    <a:pt x="14" y="74"/>
                  </a:lnTo>
                  <a:lnTo>
                    <a:pt x="14" y="72"/>
                  </a:lnTo>
                  <a:lnTo>
                    <a:pt x="15" y="71"/>
                  </a:lnTo>
                  <a:lnTo>
                    <a:pt x="23" y="55"/>
                  </a:lnTo>
                  <a:lnTo>
                    <a:pt x="17" y="52"/>
                  </a:lnTo>
                  <a:lnTo>
                    <a:pt x="11" y="49"/>
                  </a:lnTo>
                  <a:lnTo>
                    <a:pt x="10" y="48"/>
                  </a:lnTo>
                  <a:lnTo>
                    <a:pt x="10" y="47"/>
                  </a:lnTo>
                  <a:lnTo>
                    <a:pt x="10" y="46"/>
                  </a:lnTo>
                  <a:lnTo>
                    <a:pt x="9" y="44"/>
                  </a:lnTo>
                  <a:lnTo>
                    <a:pt x="8" y="43"/>
                  </a:lnTo>
                  <a:lnTo>
                    <a:pt x="7" y="41"/>
                  </a:lnTo>
                  <a:lnTo>
                    <a:pt x="0" y="37"/>
                  </a:lnTo>
                  <a:lnTo>
                    <a:pt x="28" y="0"/>
                  </a:lnTo>
                  <a:lnTo>
                    <a:pt x="30" y="1"/>
                  </a:lnTo>
                  <a:lnTo>
                    <a:pt x="35" y="4"/>
                  </a:lnTo>
                  <a:lnTo>
                    <a:pt x="39" y="7"/>
                  </a:lnTo>
                  <a:lnTo>
                    <a:pt x="48" y="14"/>
                  </a:lnTo>
                  <a:lnTo>
                    <a:pt x="48" y="14"/>
                  </a:lnTo>
                  <a:lnTo>
                    <a:pt x="51" y="16"/>
                  </a:lnTo>
                  <a:lnTo>
                    <a:pt x="53" y="17"/>
                  </a:lnTo>
                  <a:lnTo>
                    <a:pt x="53" y="17"/>
                  </a:lnTo>
                  <a:lnTo>
                    <a:pt x="56" y="18"/>
                  </a:lnTo>
                  <a:lnTo>
                    <a:pt x="57" y="18"/>
                  </a:lnTo>
                  <a:lnTo>
                    <a:pt x="58" y="18"/>
                  </a:lnTo>
                  <a:lnTo>
                    <a:pt x="59" y="18"/>
                  </a:lnTo>
                  <a:lnTo>
                    <a:pt x="60" y="18"/>
                  </a:lnTo>
                  <a:lnTo>
                    <a:pt x="73" y="15"/>
                  </a:lnTo>
                  <a:lnTo>
                    <a:pt x="79" y="13"/>
                  </a:lnTo>
                  <a:lnTo>
                    <a:pt x="83" y="12"/>
                  </a:lnTo>
                  <a:lnTo>
                    <a:pt x="83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   LEMASSON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3" name="Quart11"/>
            <xdr:cNvSpPr>
              <a:spLocks/>
            </xdr:cNvSpPr>
          </xdr:nvSpPr>
          <xdr:spPr bwMode="auto">
            <a:xfrm>
              <a:off x="3810000" y="3893820"/>
              <a:ext cx="1028700" cy="960120"/>
            </a:xfrm>
            <a:custGeom>
              <a:avLst/>
              <a:gdLst>
                <a:gd name="T0" fmla="*/ 131 w 135"/>
                <a:gd name="T1" fmla="*/ 21 h 126"/>
                <a:gd name="T2" fmla="*/ 135 w 135"/>
                <a:gd name="T3" fmla="*/ 22 h 126"/>
                <a:gd name="T4" fmla="*/ 107 w 135"/>
                <a:gd name="T5" fmla="*/ 59 h 126"/>
                <a:gd name="T6" fmla="*/ 56 w 135"/>
                <a:gd name="T7" fmla="*/ 126 h 126"/>
                <a:gd name="T8" fmla="*/ 51 w 135"/>
                <a:gd name="T9" fmla="*/ 120 h 126"/>
                <a:gd name="T10" fmla="*/ 44 w 135"/>
                <a:gd name="T11" fmla="*/ 112 h 126"/>
                <a:gd name="T12" fmla="*/ 38 w 135"/>
                <a:gd name="T13" fmla="*/ 105 h 126"/>
                <a:gd name="T14" fmla="*/ 35 w 135"/>
                <a:gd name="T15" fmla="*/ 100 h 126"/>
                <a:gd name="T16" fmla="*/ 31 w 135"/>
                <a:gd name="T17" fmla="*/ 96 h 126"/>
                <a:gd name="T18" fmla="*/ 25 w 135"/>
                <a:gd name="T19" fmla="*/ 90 h 126"/>
                <a:gd name="T20" fmla="*/ 19 w 135"/>
                <a:gd name="T21" fmla="*/ 84 h 126"/>
                <a:gd name="T22" fmla="*/ 18 w 135"/>
                <a:gd name="T23" fmla="*/ 83 h 126"/>
                <a:gd name="T24" fmla="*/ 18 w 135"/>
                <a:gd name="T25" fmla="*/ 82 h 126"/>
                <a:gd name="T26" fmla="*/ 17 w 135"/>
                <a:gd name="T27" fmla="*/ 81 h 126"/>
                <a:gd name="T28" fmla="*/ 16 w 135"/>
                <a:gd name="T29" fmla="*/ 79 h 126"/>
                <a:gd name="T30" fmla="*/ 15 w 135"/>
                <a:gd name="T31" fmla="*/ 76 h 126"/>
                <a:gd name="T32" fmla="*/ 14 w 135"/>
                <a:gd name="T33" fmla="*/ 73 h 126"/>
                <a:gd name="T34" fmla="*/ 12 w 135"/>
                <a:gd name="T35" fmla="*/ 68 h 126"/>
                <a:gd name="T36" fmla="*/ 10 w 135"/>
                <a:gd name="T37" fmla="*/ 64 h 126"/>
                <a:gd name="T38" fmla="*/ 7 w 135"/>
                <a:gd name="T39" fmla="*/ 60 h 126"/>
                <a:gd name="T40" fmla="*/ 3 w 135"/>
                <a:gd name="T41" fmla="*/ 54 h 126"/>
                <a:gd name="T42" fmla="*/ 0 w 135"/>
                <a:gd name="T43" fmla="*/ 42 h 126"/>
                <a:gd name="T44" fmla="*/ 7 w 135"/>
                <a:gd name="T45" fmla="*/ 35 h 126"/>
                <a:gd name="T46" fmla="*/ 17 w 135"/>
                <a:gd name="T47" fmla="*/ 29 h 126"/>
                <a:gd name="T48" fmla="*/ 27 w 135"/>
                <a:gd name="T49" fmla="*/ 25 h 126"/>
                <a:gd name="T50" fmla="*/ 48 w 135"/>
                <a:gd name="T51" fmla="*/ 12 h 126"/>
                <a:gd name="T52" fmla="*/ 64 w 135"/>
                <a:gd name="T53" fmla="*/ 3 h 126"/>
                <a:gd name="T54" fmla="*/ 67 w 135"/>
                <a:gd name="T55" fmla="*/ 2 h 126"/>
                <a:gd name="T56" fmla="*/ 69 w 135"/>
                <a:gd name="T57" fmla="*/ 0 h 126"/>
                <a:gd name="T58" fmla="*/ 75 w 135"/>
                <a:gd name="T59" fmla="*/ 3 h 126"/>
                <a:gd name="T60" fmla="*/ 83 w 135"/>
                <a:gd name="T61" fmla="*/ 5 h 126"/>
                <a:gd name="T62" fmla="*/ 89 w 135"/>
                <a:gd name="T63" fmla="*/ 6 h 126"/>
                <a:gd name="T64" fmla="*/ 103 w 135"/>
                <a:gd name="T65" fmla="*/ 11 h 126"/>
                <a:gd name="T66" fmla="*/ 112 w 135"/>
                <a:gd name="T67" fmla="*/ 14 h 126"/>
                <a:gd name="T68" fmla="*/ 124 w 135"/>
                <a:gd name="T69" fmla="*/ 18 h 126"/>
                <a:gd name="T70" fmla="*/ 131 w 135"/>
                <a:gd name="T71" fmla="*/ 21 h 126"/>
                <a:gd name="T72" fmla="*/ 131 w 135"/>
                <a:gd name="T73" fmla="*/ 21 h 12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</a:cxnLst>
              <a:rect l="0" t="0" r="r" b="b"/>
              <a:pathLst>
                <a:path w="135" h="126">
                  <a:moveTo>
                    <a:pt x="131" y="21"/>
                  </a:moveTo>
                  <a:lnTo>
                    <a:pt x="135" y="22"/>
                  </a:lnTo>
                  <a:lnTo>
                    <a:pt x="107" y="59"/>
                  </a:lnTo>
                  <a:lnTo>
                    <a:pt x="56" y="126"/>
                  </a:lnTo>
                  <a:lnTo>
                    <a:pt x="51" y="120"/>
                  </a:lnTo>
                  <a:lnTo>
                    <a:pt x="44" y="112"/>
                  </a:lnTo>
                  <a:lnTo>
                    <a:pt x="38" y="105"/>
                  </a:lnTo>
                  <a:lnTo>
                    <a:pt x="35" y="100"/>
                  </a:lnTo>
                  <a:lnTo>
                    <a:pt x="31" y="96"/>
                  </a:lnTo>
                  <a:lnTo>
                    <a:pt x="25" y="90"/>
                  </a:lnTo>
                  <a:lnTo>
                    <a:pt x="19" y="84"/>
                  </a:lnTo>
                  <a:lnTo>
                    <a:pt x="18" y="83"/>
                  </a:lnTo>
                  <a:lnTo>
                    <a:pt x="18" y="82"/>
                  </a:lnTo>
                  <a:lnTo>
                    <a:pt x="17" y="81"/>
                  </a:lnTo>
                  <a:lnTo>
                    <a:pt x="16" y="79"/>
                  </a:lnTo>
                  <a:lnTo>
                    <a:pt x="15" y="76"/>
                  </a:lnTo>
                  <a:lnTo>
                    <a:pt x="14" y="73"/>
                  </a:lnTo>
                  <a:lnTo>
                    <a:pt x="12" y="68"/>
                  </a:lnTo>
                  <a:lnTo>
                    <a:pt x="10" y="64"/>
                  </a:lnTo>
                  <a:lnTo>
                    <a:pt x="7" y="60"/>
                  </a:lnTo>
                  <a:lnTo>
                    <a:pt x="3" y="54"/>
                  </a:lnTo>
                  <a:lnTo>
                    <a:pt x="0" y="42"/>
                  </a:lnTo>
                  <a:lnTo>
                    <a:pt x="7" y="35"/>
                  </a:lnTo>
                  <a:lnTo>
                    <a:pt x="17" y="29"/>
                  </a:lnTo>
                  <a:lnTo>
                    <a:pt x="27" y="25"/>
                  </a:lnTo>
                  <a:lnTo>
                    <a:pt x="48" y="12"/>
                  </a:lnTo>
                  <a:lnTo>
                    <a:pt x="64" y="3"/>
                  </a:lnTo>
                  <a:lnTo>
                    <a:pt x="67" y="2"/>
                  </a:lnTo>
                  <a:lnTo>
                    <a:pt x="69" y="0"/>
                  </a:lnTo>
                  <a:lnTo>
                    <a:pt x="75" y="3"/>
                  </a:lnTo>
                  <a:lnTo>
                    <a:pt x="83" y="5"/>
                  </a:lnTo>
                  <a:lnTo>
                    <a:pt x="89" y="6"/>
                  </a:lnTo>
                  <a:lnTo>
                    <a:pt x="103" y="11"/>
                  </a:lnTo>
                  <a:lnTo>
                    <a:pt x="112" y="14"/>
                  </a:lnTo>
                  <a:lnTo>
                    <a:pt x="124" y="18"/>
                  </a:lnTo>
                  <a:lnTo>
                    <a:pt x="131" y="21"/>
                  </a:lnTo>
                  <a:lnTo>
                    <a:pt x="131" y="2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ESTANOVE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6" name="Groupe3"/>
          <xdr:cNvGrpSpPr/>
        </xdr:nvGrpSpPr>
        <xdr:grpSpPr>
          <a:xfrm>
            <a:off x="11268775" y="4381500"/>
            <a:ext cx="2083742" cy="2668448"/>
            <a:chOff x="2301240" y="2133600"/>
            <a:chExt cx="2156460" cy="2668448"/>
          </a:xfrm>
          <a:solidFill>
            <a:schemeClr val="bg1"/>
          </a:solidFill>
        </xdr:grpSpPr>
        <xdr:sp macro="" textlink="">
          <xdr:nvSpPr>
            <xdr:cNvPr id="46" name="Quart10"/>
            <xdr:cNvSpPr>
              <a:spLocks/>
            </xdr:cNvSpPr>
          </xdr:nvSpPr>
          <xdr:spPr bwMode="auto">
            <a:xfrm>
              <a:off x="3337560" y="3558540"/>
              <a:ext cx="998220" cy="716280"/>
            </a:xfrm>
            <a:custGeom>
              <a:avLst/>
              <a:gdLst>
                <a:gd name="T0" fmla="*/ 115 w 131"/>
                <a:gd name="T1" fmla="*/ 1 h 94"/>
                <a:gd name="T2" fmla="*/ 109 w 131"/>
                <a:gd name="T3" fmla="*/ 14 h 94"/>
                <a:gd name="T4" fmla="*/ 112 w 131"/>
                <a:gd name="T5" fmla="*/ 17 h 94"/>
                <a:gd name="T6" fmla="*/ 106 w 131"/>
                <a:gd name="T7" fmla="*/ 26 h 94"/>
                <a:gd name="T8" fmla="*/ 110 w 131"/>
                <a:gd name="T9" fmla="*/ 28 h 94"/>
                <a:gd name="T10" fmla="*/ 106 w 131"/>
                <a:gd name="T11" fmla="*/ 34 h 94"/>
                <a:gd name="T12" fmla="*/ 107 w 131"/>
                <a:gd name="T13" fmla="*/ 35 h 94"/>
                <a:gd name="T14" fmla="*/ 112 w 131"/>
                <a:gd name="T15" fmla="*/ 37 h 94"/>
                <a:gd name="T16" fmla="*/ 131 w 131"/>
                <a:gd name="T17" fmla="*/ 44 h 94"/>
                <a:gd name="T18" fmla="*/ 129 w 131"/>
                <a:gd name="T19" fmla="*/ 46 h 94"/>
                <a:gd name="T20" fmla="*/ 126 w 131"/>
                <a:gd name="T21" fmla="*/ 47 h 94"/>
                <a:gd name="T22" fmla="*/ 110 w 131"/>
                <a:gd name="T23" fmla="*/ 56 h 94"/>
                <a:gd name="T24" fmla="*/ 89 w 131"/>
                <a:gd name="T25" fmla="*/ 69 h 94"/>
                <a:gd name="T26" fmla="*/ 79 w 131"/>
                <a:gd name="T27" fmla="*/ 73 h 94"/>
                <a:gd name="T28" fmla="*/ 69 w 131"/>
                <a:gd name="T29" fmla="*/ 70 h 94"/>
                <a:gd name="T30" fmla="*/ 58 w 131"/>
                <a:gd name="T31" fmla="*/ 71 h 94"/>
                <a:gd name="T32" fmla="*/ 54 w 131"/>
                <a:gd name="T33" fmla="*/ 72 h 94"/>
                <a:gd name="T34" fmla="*/ 48 w 131"/>
                <a:gd name="T35" fmla="*/ 76 h 94"/>
                <a:gd name="T36" fmla="*/ 39 w 131"/>
                <a:gd name="T37" fmla="*/ 83 h 94"/>
                <a:gd name="T38" fmla="*/ 38 w 131"/>
                <a:gd name="T39" fmla="*/ 83 h 94"/>
                <a:gd name="T40" fmla="*/ 34 w 131"/>
                <a:gd name="T41" fmla="*/ 86 h 94"/>
                <a:gd name="T42" fmla="*/ 32 w 131"/>
                <a:gd name="T43" fmla="*/ 89 h 94"/>
                <a:gd name="T44" fmla="*/ 31 w 131"/>
                <a:gd name="T45" fmla="*/ 90 h 94"/>
                <a:gd name="T46" fmla="*/ 28 w 131"/>
                <a:gd name="T47" fmla="*/ 93 h 94"/>
                <a:gd name="T48" fmla="*/ 27 w 131"/>
                <a:gd name="T49" fmla="*/ 94 h 94"/>
                <a:gd name="T50" fmla="*/ 22 w 131"/>
                <a:gd name="T51" fmla="*/ 88 h 94"/>
                <a:gd name="T52" fmla="*/ 17 w 131"/>
                <a:gd name="T53" fmla="*/ 81 h 94"/>
                <a:gd name="T54" fmla="*/ 16 w 131"/>
                <a:gd name="T55" fmla="*/ 78 h 94"/>
                <a:gd name="T56" fmla="*/ 14 w 131"/>
                <a:gd name="T57" fmla="*/ 76 h 94"/>
                <a:gd name="T58" fmla="*/ 13 w 131"/>
                <a:gd name="T59" fmla="*/ 73 h 94"/>
                <a:gd name="T60" fmla="*/ 12 w 131"/>
                <a:gd name="T61" fmla="*/ 69 h 94"/>
                <a:gd name="T62" fmla="*/ 11 w 131"/>
                <a:gd name="T63" fmla="*/ 65 h 94"/>
                <a:gd name="T64" fmla="*/ 10 w 131"/>
                <a:gd name="T65" fmla="*/ 60 h 94"/>
                <a:gd name="T66" fmla="*/ 10 w 131"/>
                <a:gd name="T67" fmla="*/ 55 h 94"/>
                <a:gd name="T68" fmla="*/ 9 w 131"/>
                <a:gd name="T69" fmla="*/ 49 h 94"/>
                <a:gd name="T70" fmla="*/ 8 w 131"/>
                <a:gd name="T71" fmla="*/ 45 h 94"/>
                <a:gd name="T72" fmla="*/ 7 w 131"/>
                <a:gd name="T73" fmla="*/ 41 h 94"/>
                <a:gd name="T74" fmla="*/ 3 w 131"/>
                <a:gd name="T75" fmla="*/ 30 h 94"/>
                <a:gd name="T76" fmla="*/ 2 w 131"/>
                <a:gd name="T77" fmla="*/ 26 h 94"/>
                <a:gd name="T78" fmla="*/ 1 w 131"/>
                <a:gd name="T79" fmla="*/ 23 h 94"/>
                <a:gd name="T80" fmla="*/ 0 w 131"/>
                <a:gd name="T81" fmla="*/ 19 h 94"/>
                <a:gd name="T82" fmla="*/ 1 w 131"/>
                <a:gd name="T83" fmla="*/ 16 h 94"/>
                <a:gd name="T84" fmla="*/ 2 w 131"/>
                <a:gd name="T85" fmla="*/ 11 h 94"/>
                <a:gd name="T86" fmla="*/ 4 w 131"/>
                <a:gd name="T87" fmla="*/ 0 h 94"/>
                <a:gd name="T88" fmla="*/ 15 w 131"/>
                <a:gd name="T89" fmla="*/ 3 h 94"/>
                <a:gd name="T90" fmla="*/ 24 w 131"/>
                <a:gd name="T91" fmla="*/ 4 h 94"/>
                <a:gd name="T92" fmla="*/ 31 w 131"/>
                <a:gd name="T93" fmla="*/ 4 h 94"/>
                <a:gd name="T94" fmla="*/ 39 w 131"/>
                <a:gd name="T95" fmla="*/ 5 h 94"/>
                <a:gd name="T96" fmla="*/ 63 w 131"/>
                <a:gd name="T97" fmla="*/ 6 h 94"/>
                <a:gd name="T98" fmla="*/ 71 w 131"/>
                <a:gd name="T99" fmla="*/ 6 h 94"/>
                <a:gd name="T100" fmla="*/ 78 w 131"/>
                <a:gd name="T101" fmla="*/ 6 h 94"/>
                <a:gd name="T102" fmla="*/ 94 w 131"/>
                <a:gd name="T103" fmla="*/ 4 h 94"/>
                <a:gd name="T104" fmla="*/ 112 w 131"/>
                <a:gd name="T105" fmla="*/ 2 h 94"/>
                <a:gd name="T106" fmla="*/ 115 w 131"/>
                <a:gd name="T107" fmla="*/ 1 h 94"/>
                <a:gd name="T108" fmla="*/ 115 w 131"/>
                <a:gd name="T109" fmla="*/ 1 h 9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</a:cxnLst>
              <a:rect l="0" t="0" r="r" b="b"/>
              <a:pathLst>
                <a:path w="131" h="94">
                  <a:moveTo>
                    <a:pt x="115" y="1"/>
                  </a:moveTo>
                  <a:lnTo>
                    <a:pt x="109" y="14"/>
                  </a:lnTo>
                  <a:lnTo>
                    <a:pt x="112" y="17"/>
                  </a:lnTo>
                  <a:lnTo>
                    <a:pt x="106" y="26"/>
                  </a:lnTo>
                  <a:lnTo>
                    <a:pt x="110" y="28"/>
                  </a:lnTo>
                  <a:lnTo>
                    <a:pt x="106" y="34"/>
                  </a:lnTo>
                  <a:lnTo>
                    <a:pt x="107" y="35"/>
                  </a:lnTo>
                  <a:lnTo>
                    <a:pt x="112" y="37"/>
                  </a:lnTo>
                  <a:lnTo>
                    <a:pt x="131" y="44"/>
                  </a:lnTo>
                  <a:lnTo>
                    <a:pt x="129" y="46"/>
                  </a:lnTo>
                  <a:lnTo>
                    <a:pt x="126" y="47"/>
                  </a:lnTo>
                  <a:lnTo>
                    <a:pt x="110" y="56"/>
                  </a:lnTo>
                  <a:lnTo>
                    <a:pt x="89" y="69"/>
                  </a:lnTo>
                  <a:lnTo>
                    <a:pt x="79" y="73"/>
                  </a:lnTo>
                  <a:lnTo>
                    <a:pt x="69" y="70"/>
                  </a:lnTo>
                  <a:lnTo>
                    <a:pt x="58" y="71"/>
                  </a:lnTo>
                  <a:lnTo>
                    <a:pt x="54" y="72"/>
                  </a:lnTo>
                  <a:lnTo>
                    <a:pt x="48" y="76"/>
                  </a:lnTo>
                  <a:lnTo>
                    <a:pt x="39" y="83"/>
                  </a:lnTo>
                  <a:lnTo>
                    <a:pt x="38" y="83"/>
                  </a:lnTo>
                  <a:lnTo>
                    <a:pt x="34" y="86"/>
                  </a:lnTo>
                  <a:lnTo>
                    <a:pt x="32" y="89"/>
                  </a:lnTo>
                  <a:lnTo>
                    <a:pt x="31" y="90"/>
                  </a:lnTo>
                  <a:lnTo>
                    <a:pt x="28" y="93"/>
                  </a:lnTo>
                  <a:lnTo>
                    <a:pt x="27" y="94"/>
                  </a:lnTo>
                  <a:lnTo>
                    <a:pt x="22" y="88"/>
                  </a:lnTo>
                  <a:lnTo>
                    <a:pt x="17" y="81"/>
                  </a:lnTo>
                  <a:lnTo>
                    <a:pt x="16" y="78"/>
                  </a:lnTo>
                  <a:lnTo>
                    <a:pt x="14" y="76"/>
                  </a:lnTo>
                  <a:lnTo>
                    <a:pt x="13" y="73"/>
                  </a:lnTo>
                  <a:lnTo>
                    <a:pt x="12" y="69"/>
                  </a:lnTo>
                  <a:lnTo>
                    <a:pt x="11" y="65"/>
                  </a:lnTo>
                  <a:lnTo>
                    <a:pt x="10" y="60"/>
                  </a:lnTo>
                  <a:lnTo>
                    <a:pt x="10" y="55"/>
                  </a:lnTo>
                  <a:lnTo>
                    <a:pt x="9" y="49"/>
                  </a:lnTo>
                  <a:lnTo>
                    <a:pt x="8" y="45"/>
                  </a:lnTo>
                  <a:lnTo>
                    <a:pt x="7" y="41"/>
                  </a:lnTo>
                  <a:lnTo>
                    <a:pt x="3" y="30"/>
                  </a:lnTo>
                  <a:lnTo>
                    <a:pt x="2" y="26"/>
                  </a:lnTo>
                  <a:lnTo>
                    <a:pt x="1" y="23"/>
                  </a:lnTo>
                  <a:lnTo>
                    <a:pt x="0" y="19"/>
                  </a:lnTo>
                  <a:lnTo>
                    <a:pt x="1" y="16"/>
                  </a:lnTo>
                  <a:lnTo>
                    <a:pt x="2" y="11"/>
                  </a:lnTo>
                  <a:lnTo>
                    <a:pt x="4" y="0"/>
                  </a:lnTo>
                  <a:lnTo>
                    <a:pt x="15" y="3"/>
                  </a:lnTo>
                  <a:lnTo>
                    <a:pt x="24" y="4"/>
                  </a:lnTo>
                  <a:lnTo>
                    <a:pt x="31" y="4"/>
                  </a:lnTo>
                  <a:lnTo>
                    <a:pt x="39" y="5"/>
                  </a:lnTo>
                  <a:lnTo>
                    <a:pt x="63" y="6"/>
                  </a:lnTo>
                  <a:lnTo>
                    <a:pt x="71" y="6"/>
                  </a:lnTo>
                  <a:lnTo>
                    <a:pt x="78" y="6"/>
                  </a:lnTo>
                  <a:lnTo>
                    <a:pt x="94" y="4"/>
                  </a:lnTo>
                  <a:lnTo>
                    <a:pt x="112" y="2"/>
                  </a:lnTo>
                  <a:lnTo>
                    <a:pt x="115" y="1"/>
                  </a:lnTo>
                  <a:lnTo>
                    <a:pt x="115" y="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CHAMBERTE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7" name="Quart9"/>
            <xdr:cNvSpPr>
              <a:spLocks/>
            </xdr:cNvSpPr>
          </xdr:nvSpPr>
          <xdr:spPr bwMode="auto">
            <a:xfrm>
              <a:off x="2301240" y="3438068"/>
              <a:ext cx="1242061" cy="1363980"/>
            </a:xfrm>
            <a:custGeom>
              <a:avLst/>
              <a:gdLst>
                <a:gd name="T0" fmla="*/ 138 w 163"/>
                <a:gd name="T1" fmla="*/ 43 h 179"/>
                <a:gd name="T2" fmla="*/ 146 w 163"/>
                <a:gd name="T3" fmla="*/ 77 h 179"/>
                <a:gd name="T4" fmla="*/ 153 w 163"/>
                <a:gd name="T5" fmla="*/ 98 h 179"/>
                <a:gd name="T6" fmla="*/ 149 w 163"/>
                <a:gd name="T7" fmla="*/ 124 h 179"/>
                <a:gd name="T8" fmla="*/ 131 w 163"/>
                <a:gd name="T9" fmla="*/ 135 h 179"/>
                <a:gd name="T10" fmla="*/ 132 w 163"/>
                <a:gd name="T11" fmla="*/ 139 h 179"/>
                <a:gd name="T12" fmla="*/ 127 w 163"/>
                <a:gd name="T13" fmla="*/ 142 h 179"/>
                <a:gd name="T14" fmla="*/ 125 w 163"/>
                <a:gd name="T15" fmla="*/ 147 h 179"/>
                <a:gd name="T16" fmla="*/ 120 w 163"/>
                <a:gd name="T17" fmla="*/ 151 h 179"/>
                <a:gd name="T18" fmla="*/ 110 w 163"/>
                <a:gd name="T19" fmla="*/ 155 h 179"/>
                <a:gd name="T20" fmla="*/ 97 w 163"/>
                <a:gd name="T21" fmla="*/ 159 h 179"/>
                <a:gd name="T22" fmla="*/ 81 w 163"/>
                <a:gd name="T23" fmla="*/ 164 h 179"/>
                <a:gd name="T24" fmla="*/ 77 w 163"/>
                <a:gd name="T25" fmla="*/ 165 h 179"/>
                <a:gd name="T26" fmla="*/ 69 w 163"/>
                <a:gd name="T27" fmla="*/ 164 h 179"/>
                <a:gd name="T28" fmla="*/ 65 w 163"/>
                <a:gd name="T29" fmla="*/ 164 h 179"/>
                <a:gd name="T30" fmla="*/ 55 w 163"/>
                <a:gd name="T31" fmla="*/ 162 h 179"/>
                <a:gd name="T32" fmla="*/ 50 w 163"/>
                <a:gd name="T33" fmla="*/ 163 h 179"/>
                <a:gd name="T34" fmla="*/ 37 w 163"/>
                <a:gd name="T35" fmla="*/ 165 h 179"/>
                <a:gd name="T36" fmla="*/ 26 w 163"/>
                <a:gd name="T37" fmla="*/ 167 h 179"/>
                <a:gd name="T38" fmla="*/ 19 w 163"/>
                <a:gd name="T39" fmla="*/ 170 h 179"/>
                <a:gd name="T40" fmla="*/ 7 w 163"/>
                <a:gd name="T41" fmla="*/ 176 h 179"/>
                <a:gd name="T42" fmla="*/ 2 w 163"/>
                <a:gd name="T43" fmla="*/ 178 h 179"/>
                <a:gd name="T44" fmla="*/ 0 w 163"/>
                <a:gd name="T45" fmla="*/ 174 h 179"/>
                <a:gd name="T46" fmla="*/ 2 w 163"/>
                <a:gd name="T47" fmla="*/ 171 h 179"/>
                <a:gd name="T48" fmla="*/ 7 w 163"/>
                <a:gd name="T49" fmla="*/ 164 h 179"/>
                <a:gd name="T50" fmla="*/ 9 w 163"/>
                <a:gd name="T51" fmla="*/ 160 h 179"/>
                <a:gd name="T52" fmla="*/ 11 w 163"/>
                <a:gd name="T53" fmla="*/ 156 h 179"/>
                <a:gd name="T54" fmla="*/ 12 w 163"/>
                <a:gd name="T55" fmla="*/ 154 h 179"/>
                <a:gd name="T56" fmla="*/ 14 w 163"/>
                <a:gd name="T57" fmla="*/ 149 h 179"/>
                <a:gd name="T58" fmla="*/ 14 w 163"/>
                <a:gd name="T59" fmla="*/ 144 h 179"/>
                <a:gd name="T60" fmla="*/ 11 w 163"/>
                <a:gd name="T61" fmla="*/ 139 h 179"/>
                <a:gd name="T62" fmla="*/ 11 w 163"/>
                <a:gd name="T63" fmla="*/ 135 h 179"/>
                <a:gd name="T64" fmla="*/ 14 w 163"/>
                <a:gd name="T65" fmla="*/ 133 h 179"/>
                <a:gd name="T66" fmla="*/ 18 w 163"/>
                <a:gd name="T67" fmla="*/ 130 h 179"/>
                <a:gd name="T68" fmla="*/ 22 w 163"/>
                <a:gd name="T69" fmla="*/ 128 h 179"/>
                <a:gd name="T70" fmla="*/ 24 w 163"/>
                <a:gd name="T71" fmla="*/ 126 h 179"/>
                <a:gd name="T72" fmla="*/ 25 w 163"/>
                <a:gd name="T73" fmla="*/ 121 h 179"/>
                <a:gd name="T74" fmla="*/ 23 w 163"/>
                <a:gd name="T75" fmla="*/ 120 h 179"/>
                <a:gd name="T76" fmla="*/ 20 w 163"/>
                <a:gd name="T77" fmla="*/ 116 h 179"/>
                <a:gd name="T78" fmla="*/ 15 w 163"/>
                <a:gd name="T79" fmla="*/ 115 h 179"/>
                <a:gd name="T80" fmla="*/ 11 w 163"/>
                <a:gd name="T81" fmla="*/ 111 h 179"/>
                <a:gd name="T82" fmla="*/ 12 w 163"/>
                <a:gd name="T83" fmla="*/ 107 h 179"/>
                <a:gd name="T84" fmla="*/ 11 w 163"/>
                <a:gd name="T85" fmla="*/ 103 h 179"/>
                <a:gd name="T86" fmla="*/ 6 w 163"/>
                <a:gd name="T87" fmla="*/ 99 h 179"/>
                <a:gd name="T88" fmla="*/ 4 w 163"/>
                <a:gd name="T89" fmla="*/ 91 h 179"/>
                <a:gd name="T90" fmla="*/ 3 w 163"/>
                <a:gd name="T91" fmla="*/ 86 h 179"/>
                <a:gd name="T92" fmla="*/ 2 w 163"/>
                <a:gd name="T93" fmla="*/ 83 h 179"/>
                <a:gd name="T94" fmla="*/ 0 w 163"/>
                <a:gd name="T95" fmla="*/ 78 h 179"/>
                <a:gd name="T96" fmla="*/ 3 w 163"/>
                <a:gd name="T97" fmla="*/ 76 h 179"/>
                <a:gd name="T98" fmla="*/ 8 w 163"/>
                <a:gd name="T99" fmla="*/ 75 h 179"/>
                <a:gd name="T100" fmla="*/ 13 w 163"/>
                <a:gd name="T101" fmla="*/ 68 h 179"/>
                <a:gd name="T102" fmla="*/ 15 w 163"/>
                <a:gd name="T103" fmla="*/ 60 h 179"/>
                <a:gd name="T104" fmla="*/ 18 w 163"/>
                <a:gd name="T105" fmla="*/ 54 h 179"/>
                <a:gd name="T106" fmla="*/ 20 w 163"/>
                <a:gd name="T107" fmla="*/ 50 h 179"/>
                <a:gd name="T108" fmla="*/ 20 w 163"/>
                <a:gd name="T109" fmla="*/ 46 h 179"/>
                <a:gd name="T110" fmla="*/ 19 w 163"/>
                <a:gd name="T111" fmla="*/ 39 h 179"/>
                <a:gd name="T112" fmla="*/ 33 w 163"/>
                <a:gd name="T113" fmla="*/ 26 h 179"/>
                <a:gd name="T114" fmla="*/ 42 w 163"/>
                <a:gd name="T115" fmla="*/ 10 h 179"/>
                <a:gd name="T116" fmla="*/ 55 w 163"/>
                <a:gd name="T117" fmla="*/ 1 h 179"/>
                <a:gd name="T118" fmla="*/ 68 w 163"/>
                <a:gd name="T119" fmla="*/ 1 h 179"/>
                <a:gd name="T120" fmla="*/ 132 w 163"/>
                <a:gd name="T121" fmla="*/ 14 h 17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</a:cxnLst>
              <a:rect l="0" t="0" r="r" b="b"/>
              <a:pathLst>
                <a:path w="163" h="179">
                  <a:moveTo>
                    <a:pt x="140" y="17"/>
                  </a:moveTo>
                  <a:lnTo>
                    <a:pt x="138" y="28"/>
                  </a:lnTo>
                  <a:lnTo>
                    <a:pt x="137" y="33"/>
                  </a:lnTo>
                  <a:lnTo>
                    <a:pt x="136" y="36"/>
                  </a:lnTo>
                  <a:lnTo>
                    <a:pt x="137" y="40"/>
                  </a:lnTo>
                  <a:lnTo>
                    <a:pt x="138" y="43"/>
                  </a:lnTo>
                  <a:lnTo>
                    <a:pt x="139" y="47"/>
                  </a:lnTo>
                  <a:lnTo>
                    <a:pt x="143" y="58"/>
                  </a:lnTo>
                  <a:lnTo>
                    <a:pt x="144" y="62"/>
                  </a:lnTo>
                  <a:lnTo>
                    <a:pt x="145" y="66"/>
                  </a:lnTo>
                  <a:lnTo>
                    <a:pt x="146" y="72"/>
                  </a:lnTo>
                  <a:lnTo>
                    <a:pt x="146" y="77"/>
                  </a:lnTo>
                  <a:lnTo>
                    <a:pt x="147" y="82"/>
                  </a:lnTo>
                  <a:lnTo>
                    <a:pt x="148" y="86"/>
                  </a:lnTo>
                  <a:lnTo>
                    <a:pt x="149" y="90"/>
                  </a:lnTo>
                  <a:lnTo>
                    <a:pt x="150" y="93"/>
                  </a:lnTo>
                  <a:lnTo>
                    <a:pt x="152" y="95"/>
                  </a:lnTo>
                  <a:lnTo>
                    <a:pt x="153" y="98"/>
                  </a:lnTo>
                  <a:lnTo>
                    <a:pt x="158" y="105"/>
                  </a:lnTo>
                  <a:lnTo>
                    <a:pt x="163" y="111"/>
                  </a:lnTo>
                  <a:lnTo>
                    <a:pt x="161" y="113"/>
                  </a:lnTo>
                  <a:lnTo>
                    <a:pt x="159" y="115"/>
                  </a:lnTo>
                  <a:lnTo>
                    <a:pt x="151" y="122"/>
                  </a:lnTo>
                  <a:lnTo>
                    <a:pt x="149" y="124"/>
                  </a:lnTo>
                  <a:lnTo>
                    <a:pt x="145" y="126"/>
                  </a:lnTo>
                  <a:lnTo>
                    <a:pt x="136" y="130"/>
                  </a:lnTo>
                  <a:lnTo>
                    <a:pt x="134" y="131"/>
                  </a:lnTo>
                  <a:lnTo>
                    <a:pt x="132" y="132"/>
                  </a:lnTo>
                  <a:lnTo>
                    <a:pt x="131" y="134"/>
                  </a:lnTo>
                  <a:lnTo>
                    <a:pt x="131" y="135"/>
                  </a:lnTo>
                  <a:lnTo>
                    <a:pt x="131" y="135"/>
                  </a:lnTo>
                  <a:lnTo>
                    <a:pt x="132" y="136"/>
                  </a:lnTo>
                  <a:lnTo>
                    <a:pt x="132" y="137"/>
                  </a:lnTo>
                  <a:lnTo>
                    <a:pt x="132" y="138"/>
                  </a:lnTo>
                  <a:lnTo>
                    <a:pt x="132" y="138"/>
                  </a:lnTo>
                  <a:lnTo>
                    <a:pt x="132" y="139"/>
                  </a:lnTo>
                  <a:lnTo>
                    <a:pt x="131" y="139"/>
                  </a:lnTo>
                  <a:lnTo>
                    <a:pt x="130" y="139"/>
                  </a:lnTo>
                  <a:lnTo>
                    <a:pt x="130" y="140"/>
                  </a:lnTo>
                  <a:lnTo>
                    <a:pt x="129" y="140"/>
                  </a:lnTo>
                  <a:lnTo>
                    <a:pt x="128" y="141"/>
                  </a:lnTo>
                  <a:lnTo>
                    <a:pt x="127" y="142"/>
                  </a:lnTo>
                  <a:lnTo>
                    <a:pt x="127" y="141"/>
                  </a:lnTo>
                  <a:lnTo>
                    <a:pt x="126" y="143"/>
                  </a:lnTo>
                  <a:lnTo>
                    <a:pt x="126" y="144"/>
                  </a:lnTo>
                  <a:lnTo>
                    <a:pt x="126" y="145"/>
                  </a:lnTo>
                  <a:lnTo>
                    <a:pt x="125" y="145"/>
                  </a:lnTo>
                  <a:lnTo>
                    <a:pt x="125" y="147"/>
                  </a:lnTo>
                  <a:lnTo>
                    <a:pt x="124" y="147"/>
                  </a:lnTo>
                  <a:lnTo>
                    <a:pt x="123" y="148"/>
                  </a:lnTo>
                  <a:lnTo>
                    <a:pt x="123" y="149"/>
                  </a:lnTo>
                  <a:lnTo>
                    <a:pt x="122" y="150"/>
                  </a:lnTo>
                  <a:lnTo>
                    <a:pt x="121" y="150"/>
                  </a:lnTo>
                  <a:lnTo>
                    <a:pt x="120" y="151"/>
                  </a:lnTo>
                  <a:lnTo>
                    <a:pt x="119" y="152"/>
                  </a:lnTo>
                  <a:lnTo>
                    <a:pt x="118" y="152"/>
                  </a:lnTo>
                  <a:lnTo>
                    <a:pt x="117" y="153"/>
                  </a:lnTo>
                  <a:lnTo>
                    <a:pt x="115" y="154"/>
                  </a:lnTo>
                  <a:lnTo>
                    <a:pt x="112" y="154"/>
                  </a:lnTo>
                  <a:lnTo>
                    <a:pt x="110" y="155"/>
                  </a:lnTo>
                  <a:lnTo>
                    <a:pt x="107" y="155"/>
                  </a:lnTo>
                  <a:lnTo>
                    <a:pt x="106" y="156"/>
                  </a:lnTo>
                  <a:lnTo>
                    <a:pt x="104" y="156"/>
                  </a:lnTo>
                  <a:lnTo>
                    <a:pt x="103" y="157"/>
                  </a:lnTo>
                  <a:lnTo>
                    <a:pt x="101" y="157"/>
                  </a:lnTo>
                  <a:lnTo>
                    <a:pt x="97" y="159"/>
                  </a:lnTo>
                  <a:lnTo>
                    <a:pt x="94" y="160"/>
                  </a:lnTo>
                  <a:lnTo>
                    <a:pt x="89" y="161"/>
                  </a:lnTo>
                  <a:lnTo>
                    <a:pt x="84" y="163"/>
                  </a:lnTo>
                  <a:lnTo>
                    <a:pt x="84" y="163"/>
                  </a:lnTo>
                  <a:lnTo>
                    <a:pt x="83" y="164"/>
                  </a:lnTo>
                  <a:lnTo>
                    <a:pt x="81" y="164"/>
                  </a:lnTo>
                  <a:lnTo>
                    <a:pt x="80" y="165"/>
                  </a:lnTo>
                  <a:lnTo>
                    <a:pt x="80" y="165"/>
                  </a:lnTo>
                  <a:lnTo>
                    <a:pt x="79" y="165"/>
                  </a:lnTo>
                  <a:lnTo>
                    <a:pt x="78" y="165"/>
                  </a:lnTo>
                  <a:lnTo>
                    <a:pt x="77" y="165"/>
                  </a:lnTo>
                  <a:lnTo>
                    <a:pt x="77" y="165"/>
                  </a:lnTo>
                  <a:lnTo>
                    <a:pt x="77" y="165"/>
                  </a:lnTo>
                  <a:lnTo>
                    <a:pt x="76" y="165"/>
                  </a:lnTo>
                  <a:lnTo>
                    <a:pt x="75" y="165"/>
                  </a:lnTo>
                  <a:lnTo>
                    <a:pt x="74" y="165"/>
                  </a:lnTo>
                  <a:lnTo>
                    <a:pt x="73" y="165"/>
                  </a:lnTo>
                  <a:lnTo>
                    <a:pt x="69" y="164"/>
                  </a:lnTo>
                  <a:lnTo>
                    <a:pt x="69" y="164"/>
                  </a:lnTo>
                  <a:lnTo>
                    <a:pt x="68" y="164"/>
                  </a:lnTo>
                  <a:lnTo>
                    <a:pt x="68" y="164"/>
                  </a:lnTo>
                  <a:lnTo>
                    <a:pt x="67" y="164"/>
                  </a:lnTo>
                  <a:lnTo>
                    <a:pt x="66" y="164"/>
                  </a:lnTo>
                  <a:lnTo>
                    <a:pt x="65" y="164"/>
                  </a:lnTo>
                  <a:lnTo>
                    <a:pt x="61" y="163"/>
                  </a:lnTo>
                  <a:lnTo>
                    <a:pt x="61" y="163"/>
                  </a:lnTo>
                  <a:lnTo>
                    <a:pt x="60" y="163"/>
                  </a:lnTo>
                  <a:lnTo>
                    <a:pt x="59" y="163"/>
                  </a:lnTo>
                  <a:lnTo>
                    <a:pt x="59" y="163"/>
                  </a:lnTo>
                  <a:lnTo>
                    <a:pt x="55" y="162"/>
                  </a:lnTo>
                  <a:lnTo>
                    <a:pt x="55" y="162"/>
                  </a:lnTo>
                  <a:lnTo>
                    <a:pt x="54" y="162"/>
                  </a:lnTo>
                  <a:lnTo>
                    <a:pt x="54" y="162"/>
                  </a:lnTo>
                  <a:lnTo>
                    <a:pt x="53" y="162"/>
                  </a:lnTo>
                  <a:lnTo>
                    <a:pt x="51" y="163"/>
                  </a:lnTo>
                  <a:lnTo>
                    <a:pt x="50" y="163"/>
                  </a:lnTo>
                  <a:lnTo>
                    <a:pt x="46" y="164"/>
                  </a:lnTo>
                  <a:lnTo>
                    <a:pt x="45" y="164"/>
                  </a:lnTo>
                  <a:lnTo>
                    <a:pt x="42" y="164"/>
                  </a:lnTo>
                  <a:lnTo>
                    <a:pt x="39" y="165"/>
                  </a:lnTo>
                  <a:lnTo>
                    <a:pt x="38" y="165"/>
                  </a:lnTo>
                  <a:lnTo>
                    <a:pt x="37" y="165"/>
                  </a:lnTo>
                  <a:lnTo>
                    <a:pt x="35" y="165"/>
                  </a:lnTo>
                  <a:lnTo>
                    <a:pt x="35" y="166"/>
                  </a:lnTo>
                  <a:lnTo>
                    <a:pt x="34" y="166"/>
                  </a:lnTo>
                  <a:lnTo>
                    <a:pt x="31" y="167"/>
                  </a:lnTo>
                  <a:lnTo>
                    <a:pt x="28" y="167"/>
                  </a:lnTo>
                  <a:lnTo>
                    <a:pt x="26" y="167"/>
                  </a:lnTo>
                  <a:lnTo>
                    <a:pt x="26" y="167"/>
                  </a:lnTo>
                  <a:lnTo>
                    <a:pt x="25" y="168"/>
                  </a:lnTo>
                  <a:lnTo>
                    <a:pt x="24" y="168"/>
                  </a:lnTo>
                  <a:lnTo>
                    <a:pt x="21" y="169"/>
                  </a:lnTo>
                  <a:lnTo>
                    <a:pt x="20" y="170"/>
                  </a:lnTo>
                  <a:lnTo>
                    <a:pt x="19" y="170"/>
                  </a:lnTo>
                  <a:lnTo>
                    <a:pt x="18" y="171"/>
                  </a:lnTo>
                  <a:lnTo>
                    <a:pt x="17" y="171"/>
                  </a:lnTo>
                  <a:lnTo>
                    <a:pt x="15" y="172"/>
                  </a:lnTo>
                  <a:lnTo>
                    <a:pt x="13" y="173"/>
                  </a:lnTo>
                  <a:lnTo>
                    <a:pt x="10" y="175"/>
                  </a:lnTo>
                  <a:lnTo>
                    <a:pt x="7" y="176"/>
                  </a:lnTo>
                  <a:lnTo>
                    <a:pt x="6" y="177"/>
                  </a:lnTo>
                  <a:lnTo>
                    <a:pt x="5" y="177"/>
                  </a:lnTo>
                  <a:lnTo>
                    <a:pt x="3" y="178"/>
                  </a:lnTo>
                  <a:lnTo>
                    <a:pt x="3" y="179"/>
                  </a:lnTo>
                  <a:lnTo>
                    <a:pt x="2" y="178"/>
                  </a:lnTo>
                  <a:lnTo>
                    <a:pt x="2" y="178"/>
                  </a:lnTo>
                  <a:lnTo>
                    <a:pt x="2" y="178"/>
                  </a:lnTo>
                  <a:lnTo>
                    <a:pt x="1" y="177"/>
                  </a:lnTo>
                  <a:lnTo>
                    <a:pt x="1" y="176"/>
                  </a:lnTo>
                  <a:lnTo>
                    <a:pt x="0" y="175"/>
                  </a:lnTo>
                  <a:lnTo>
                    <a:pt x="0" y="175"/>
                  </a:lnTo>
                  <a:lnTo>
                    <a:pt x="0" y="174"/>
                  </a:lnTo>
                  <a:lnTo>
                    <a:pt x="0" y="173"/>
                  </a:lnTo>
                  <a:lnTo>
                    <a:pt x="0" y="173"/>
                  </a:lnTo>
                  <a:lnTo>
                    <a:pt x="0" y="173"/>
                  </a:lnTo>
                  <a:lnTo>
                    <a:pt x="1" y="172"/>
                  </a:lnTo>
                  <a:lnTo>
                    <a:pt x="2" y="171"/>
                  </a:lnTo>
                  <a:lnTo>
                    <a:pt x="2" y="171"/>
                  </a:lnTo>
                  <a:lnTo>
                    <a:pt x="2" y="170"/>
                  </a:lnTo>
                  <a:lnTo>
                    <a:pt x="4" y="168"/>
                  </a:lnTo>
                  <a:lnTo>
                    <a:pt x="5" y="166"/>
                  </a:lnTo>
                  <a:lnTo>
                    <a:pt x="5" y="165"/>
                  </a:lnTo>
                  <a:lnTo>
                    <a:pt x="6" y="164"/>
                  </a:lnTo>
                  <a:lnTo>
                    <a:pt x="7" y="164"/>
                  </a:lnTo>
                  <a:lnTo>
                    <a:pt x="7" y="164"/>
                  </a:lnTo>
                  <a:lnTo>
                    <a:pt x="7" y="163"/>
                  </a:lnTo>
                  <a:lnTo>
                    <a:pt x="8" y="163"/>
                  </a:lnTo>
                  <a:lnTo>
                    <a:pt x="8" y="162"/>
                  </a:lnTo>
                  <a:lnTo>
                    <a:pt x="9" y="161"/>
                  </a:lnTo>
                  <a:lnTo>
                    <a:pt x="9" y="160"/>
                  </a:lnTo>
                  <a:lnTo>
                    <a:pt x="10" y="160"/>
                  </a:lnTo>
                  <a:lnTo>
                    <a:pt x="10" y="159"/>
                  </a:lnTo>
                  <a:lnTo>
                    <a:pt x="10" y="159"/>
                  </a:lnTo>
                  <a:lnTo>
                    <a:pt x="11" y="159"/>
                  </a:lnTo>
                  <a:lnTo>
                    <a:pt x="11" y="158"/>
                  </a:lnTo>
                  <a:lnTo>
                    <a:pt x="11" y="156"/>
                  </a:lnTo>
                  <a:lnTo>
                    <a:pt x="12" y="156"/>
                  </a:lnTo>
                  <a:lnTo>
                    <a:pt x="12" y="155"/>
                  </a:lnTo>
                  <a:lnTo>
                    <a:pt x="12" y="155"/>
                  </a:lnTo>
                  <a:lnTo>
                    <a:pt x="12" y="154"/>
                  </a:lnTo>
                  <a:lnTo>
                    <a:pt x="12" y="154"/>
                  </a:lnTo>
                  <a:lnTo>
                    <a:pt x="12" y="154"/>
                  </a:lnTo>
                  <a:lnTo>
                    <a:pt x="13" y="152"/>
                  </a:lnTo>
                  <a:lnTo>
                    <a:pt x="13" y="151"/>
                  </a:lnTo>
                  <a:lnTo>
                    <a:pt x="13" y="151"/>
                  </a:lnTo>
                  <a:lnTo>
                    <a:pt x="14" y="150"/>
                  </a:lnTo>
                  <a:lnTo>
                    <a:pt x="14" y="149"/>
                  </a:lnTo>
                  <a:lnTo>
                    <a:pt x="14" y="149"/>
                  </a:lnTo>
                  <a:lnTo>
                    <a:pt x="14" y="148"/>
                  </a:lnTo>
                  <a:lnTo>
                    <a:pt x="14" y="147"/>
                  </a:lnTo>
                  <a:lnTo>
                    <a:pt x="14" y="147"/>
                  </a:lnTo>
                  <a:lnTo>
                    <a:pt x="14" y="146"/>
                  </a:lnTo>
                  <a:lnTo>
                    <a:pt x="14" y="144"/>
                  </a:lnTo>
                  <a:lnTo>
                    <a:pt x="14" y="144"/>
                  </a:lnTo>
                  <a:lnTo>
                    <a:pt x="13" y="142"/>
                  </a:lnTo>
                  <a:lnTo>
                    <a:pt x="13" y="141"/>
                  </a:lnTo>
                  <a:lnTo>
                    <a:pt x="13" y="141"/>
                  </a:lnTo>
                  <a:lnTo>
                    <a:pt x="12" y="140"/>
                  </a:lnTo>
                  <a:lnTo>
                    <a:pt x="12" y="140"/>
                  </a:lnTo>
                  <a:lnTo>
                    <a:pt x="11" y="139"/>
                  </a:lnTo>
                  <a:lnTo>
                    <a:pt x="11" y="139"/>
                  </a:lnTo>
                  <a:lnTo>
                    <a:pt x="11" y="138"/>
                  </a:lnTo>
                  <a:lnTo>
                    <a:pt x="11" y="138"/>
                  </a:lnTo>
                  <a:lnTo>
                    <a:pt x="11" y="137"/>
                  </a:lnTo>
                  <a:lnTo>
                    <a:pt x="11" y="136"/>
                  </a:lnTo>
                  <a:lnTo>
                    <a:pt x="11" y="135"/>
                  </a:lnTo>
                  <a:lnTo>
                    <a:pt x="11" y="135"/>
                  </a:lnTo>
                  <a:lnTo>
                    <a:pt x="11" y="135"/>
                  </a:lnTo>
                  <a:lnTo>
                    <a:pt x="12" y="135"/>
                  </a:lnTo>
                  <a:lnTo>
                    <a:pt x="13" y="134"/>
                  </a:lnTo>
                  <a:lnTo>
                    <a:pt x="14" y="133"/>
                  </a:lnTo>
                  <a:lnTo>
                    <a:pt x="14" y="133"/>
                  </a:lnTo>
                  <a:lnTo>
                    <a:pt x="15" y="132"/>
                  </a:lnTo>
                  <a:lnTo>
                    <a:pt x="16" y="132"/>
                  </a:lnTo>
                  <a:lnTo>
                    <a:pt x="17" y="131"/>
                  </a:lnTo>
                  <a:lnTo>
                    <a:pt x="17" y="131"/>
                  </a:lnTo>
                  <a:lnTo>
                    <a:pt x="18" y="130"/>
                  </a:lnTo>
                  <a:lnTo>
                    <a:pt x="18" y="130"/>
                  </a:lnTo>
                  <a:lnTo>
                    <a:pt x="19" y="130"/>
                  </a:lnTo>
                  <a:lnTo>
                    <a:pt x="19" y="130"/>
                  </a:lnTo>
                  <a:lnTo>
                    <a:pt x="19" y="130"/>
                  </a:lnTo>
                  <a:lnTo>
                    <a:pt x="22" y="129"/>
                  </a:lnTo>
                  <a:lnTo>
                    <a:pt x="22" y="129"/>
                  </a:lnTo>
                  <a:lnTo>
                    <a:pt x="22" y="128"/>
                  </a:lnTo>
                  <a:lnTo>
                    <a:pt x="23" y="128"/>
                  </a:lnTo>
                  <a:lnTo>
                    <a:pt x="23" y="127"/>
                  </a:lnTo>
                  <a:lnTo>
                    <a:pt x="23" y="127"/>
                  </a:lnTo>
                  <a:lnTo>
                    <a:pt x="23" y="127"/>
                  </a:lnTo>
                  <a:lnTo>
                    <a:pt x="24" y="126"/>
                  </a:lnTo>
                  <a:lnTo>
                    <a:pt x="24" y="126"/>
                  </a:lnTo>
                  <a:lnTo>
                    <a:pt x="24" y="125"/>
                  </a:lnTo>
                  <a:lnTo>
                    <a:pt x="25" y="123"/>
                  </a:lnTo>
                  <a:lnTo>
                    <a:pt x="25" y="123"/>
                  </a:lnTo>
                  <a:lnTo>
                    <a:pt x="25" y="122"/>
                  </a:lnTo>
                  <a:lnTo>
                    <a:pt x="25" y="122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4" y="120"/>
                  </a:lnTo>
                  <a:lnTo>
                    <a:pt x="23" y="120"/>
                  </a:lnTo>
                  <a:lnTo>
                    <a:pt x="23" y="119"/>
                  </a:lnTo>
                  <a:lnTo>
                    <a:pt x="22" y="118"/>
                  </a:lnTo>
                  <a:lnTo>
                    <a:pt x="22" y="118"/>
                  </a:lnTo>
                  <a:lnTo>
                    <a:pt x="21" y="116"/>
                  </a:lnTo>
                  <a:lnTo>
                    <a:pt x="20" y="116"/>
                  </a:lnTo>
                  <a:lnTo>
                    <a:pt x="20" y="116"/>
                  </a:lnTo>
                  <a:lnTo>
                    <a:pt x="20" y="116"/>
                  </a:lnTo>
                  <a:lnTo>
                    <a:pt x="19" y="116"/>
                  </a:lnTo>
                  <a:lnTo>
                    <a:pt x="18" y="117"/>
                  </a:lnTo>
                  <a:lnTo>
                    <a:pt x="17" y="117"/>
                  </a:lnTo>
                  <a:lnTo>
                    <a:pt x="16" y="116"/>
                  </a:lnTo>
                  <a:lnTo>
                    <a:pt x="15" y="115"/>
                  </a:lnTo>
                  <a:lnTo>
                    <a:pt x="14" y="114"/>
                  </a:lnTo>
                  <a:lnTo>
                    <a:pt x="13" y="113"/>
                  </a:lnTo>
                  <a:lnTo>
                    <a:pt x="13" y="112"/>
                  </a:lnTo>
                  <a:lnTo>
                    <a:pt x="12" y="112"/>
                  </a:lnTo>
                  <a:lnTo>
                    <a:pt x="12" y="111"/>
                  </a:lnTo>
                  <a:lnTo>
                    <a:pt x="11" y="111"/>
                  </a:lnTo>
                  <a:lnTo>
                    <a:pt x="11" y="110"/>
                  </a:lnTo>
                  <a:lnTo>
                    <a:pt x="11" y="110"/>
                  </a:lnTo>
                  <a:lnTo>
                    <a:pt x="11" y="109"/>
                  </a:lnTo>
                  <a:lnTo>
                    <a:pt x="11" y="109"/>
                  </a:lnTo>
                  <a:lnTo>
                    <a:pt x="11" y="108"/>
                  </a:lnTo>
                  <a:lnTo>
                    <a:pt x="12" y="107"/>
                  </a:lnTo>
                  <a:lnTo>
                    <a:pt x="12" y="106"/>
                  </a:lnTo>
                  <a:lnTo>
                    <a:pt x="12" y="106"/>
                  </a:lnTo>
                  <a:lnTo>
                    <a:pt x="12" y="105"/>
                  </a:lnTo>
                  <a:lnTo>
                    <a:pt x="12" y="105"/>
                  </a:lnTo>
                  <a:lnTo>
                    <a:pt x="12" y="104"/>
                  </a:lnTo>
                  <a:lnTo>
                    <a:pt x="11" y="103"/>
                  </a:lnTo>
                  <a:lnTo>
                    <a:pt x="9" y="102"/>
                  </a:lnTo>
                  <a:lnTo>
                    <a:pt x="8" y="101"/>
                  </a:lnTo>
                  <a:lnTo>
                    <a:pt x="7" y="101"/>
                  </a:lnTo>
                  <a:lnTo>
                    <a:pt x="7" y="100"/>
                  </a:lnTo>
                  <a:lnTo>
                    <a:pt x="7" y="99"/>
                  </a:lnTo>
                  <a:lnTo>
                    <a:pt x="6" y="99"/>
                  </a:lnTo>
                  <a:lnTo>
                    <a:pt x="6" y="98"/>
                  </a:lnTo>
                  <a:lnTo>
                    <a:pt x="6" y="98"/>
                  </a:lnTo>
                  <a:lnTo>
                    <a:pt x="5" y="97"/>
                  </a:lnTo>
                  <a:lnTo>
                    <a:pt x="5" y="96"/>
                  </a:lnTo>
                  <a:lnTo>
                    <a:pt x="4" y="93"/>
                  </a:lnTo>
                  <a:lnTo>
                    <a:pt x="4" y="91"/>
                  </a:lnTo>
                  <a:lnTo>
                    <a:pt x="3" y="89"/>
                  </a:lnTo>
                  <a:lnTo>
                    <a:pt x="3" y="88"/>
                  </a:lnTo>
                  <a:lnTo>
                    <a:pt x="3" y="88"/>
                  </a:lnTo>
                  <a:lnTo>
                    <a:pt x="3" y="87"/>
                  </a:lnTo>
                  <a:lnTo>
                    <a:pt x="3" y="86"/>
                  </a:lnTo>
                  <a:lnTo>
                    <a:pt x="3" y="86"/>
                  </a:lnTo>
                  <a:lnTo>
                    <a:pt x="3" y="86"/>
                  </a:lnTo>
                  <a:lnTo>
                    <a:pt x="3" y="85"/>
                  </a:lnTo>
                  <a:lnTo>
                    <a:pt x="3" y="84"/>
                  </a:lnTo>
                  <a:lnTo>
                    <a:pt x="3" y="84"/>
                  </a:lnTo>
                  <a:lnTo>
                    <a:pt x="2" y="83"/>
                  </a:lnTo>
                  <a:lnTo>
                    <a:pt x="2" y="83"/>
                  </a:lnTo>
                  <a:lnTo>
                    <a:pt x="2" y="83"/>
                  </a:lnTo>
                  <a:lnTo>
                    <a:pt x="0" y="80"/>
                  </a:lnTo>
                  <a:lnTo>
                    <a:pt x="0" y="80"/>
                  </a:lnTo>
                  <a:lnTo>
                    <a:pt x="0" y="79"/>
                  </a:lnTo>
                  <a:lnTo>
                    <a:pt x="0" y="79"/>
                  </a:lnTo>
                  <a:lnTo>
                    <a:pt x="0" y="78"/>
                  </a:lnTo>
                  <a:lnTo>
                    <a:pt x="1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3" y="76"/>
                  </a:lnTo>
                  <a:lnTo>
                    <a:pt x="3" y="76"/>
                  </a:lnTo>
                  <a:lnTo>
                    <a:pt x="4" y="76"/>
                  </a:lnTo>
                  <a:lnTo>
                    <a:pt x="4" y="76"/>
                  </a:lnTo>
                  <a:lnTo>
                    <a:pt x="7" y="76"/>
                  </a:lnTo>
                  <a:lnTo>
                    <a:pt x="7" y="76"/>
                  </a:lnTo>
                  <a:lnTo>
                    <a:pt x="8" y="75"/>
                  </a:lnTo>
                  <a:lnTo>
                    <a:pt x="8" y="75"/>
                  </a:lnTo>
                  <a:lnTo>
                    <a:pt x="10" y="73"/>
                  </a:lnTo>
                  <a:lnTo>
                    <a:pt x="11" y="72"/>
                  </a:lnTo>
                  <a:lnTo>
                    <a:pt x="12" y="71"/>
                  </a:lnTo>
                  <a:lnTo>
                    <a:pt x="12" y="70"/>
                  </a:lnTo>
                  <a:lnTo>
                    <a:pt x="13" y="70"/>
                  </a:lnTo>
                  <a:lnTo>
                    <a:pt x="13" y="68"/>
                  </a:lnTo>
                  <a:lnTo>
                    <a:pt x="13" y="66"/>
                  </a:lnTo>
                  <a:lnTo>
                    <a:pt x="14" y="64"/>
                  </a:lnTo>
                  <a:lnTo>
                    <a:pt x="14" y="63"/>
                  </a:lnTo>
                  <a:lnTo>
                    <a:pt x="14" y="62"/>
                  </a:lnTo>
                  <a:lnTo>
                    <a:pt x="15" y="60"/>
                  </a:lnTo>
                  <a:lnTo>
                    <a:pt x="15" y="60"/>
                  </a:lnTo>
                  <a:lnTo>
                    <a:pt x="15" y="58"/>
                  </a:lnTo>
                  <a:lnTo>
                    <a:pt x="15" y="58"/>
                  </a:lnTo>
                  <a:lnTo>
                    <a:pt x="16" y="57"/>
                  </a:lnTo>
                  <a:lnTo>
                    <a:pt x="17" y="55"/>
                  </a:lnTo>
                  <a:lnTo>
                    <a:pt x="18" y="55"/>
                  </a:lnTo>
                  <a:lnTo>
                    <a:pt x="18" y="54"/>
                  </a:lnTo>
                  <a:lnTo>
                    <a:pt x="18" y="54"/>
                  </a:lnTo>
                  <a:lnTo>
                    <a:pt x="19" y="54"/>
                  </a:lnTo>
                  <a:lnTo>
                    <a:pt x="19" y="53"/>
                  </a:lnTo>
                  <a:lnTo>
                    <a:pt x="19" y="52"/>
                  </a:lnTo>
                  <a:lnTo>
                    <a:pt x="20" y="51"/>
                  </a:lnTo>
                  <a:lnTo>
                    <a:pt x="20" y="50"/>
                  </a:lnTo>
                  <a:lnTo>
                    <a:pt x="20" y="49"/>
                  </a:lnTo>
                  <a:lnTo>
                    <a:pt x="20" y="48"/>
                  </a:lnTo>
                  <a:lnTo>
                    <a:pt x="20" y="47"/>
                  </a:lnTo>
                  <a:lnTo>
                    <a:pt x="20" y="47"/>
                  </a:lnTo>
                  <a:lnTo>
                    <a:pt x="20" y="46"/>
                  </a:lnTo>
                  <a:lnTo>
                    <a:pt x="20" y="46"/>
                  </a:lnTo>
                  <a:lnTo>
                    <a:pt x="20" y="44"/>
                  </a:lnTo>
                  <a:lnTo>
                    <a:pt x="19" y="41"/>
                  </a:lnTo>
                  <a:lnTo>
                    <a:pt x="19" y="41"/>
                  </a:lnTo>
                  <a:lnTo>
                    <a:pt x="19" y="40"/>
                  </a:lnTo>
                  <a:lnTo>
                    <a:pt x="19" y="39"/>
                  </a:lnTo>
                  <a:lnTo>
                    <a:pt x="19" y="39"/>
                  </a:lnTo>
                  <a:lnTo>
                    <a:pt x="19" y="38"/>
                  </a:lnTo>
                  <a:lnTo>
                    <a:pt x="22" y="36"/>
                  </a:lnTo>
                  <a:lnTo>
                    <a:pt x="25" y="34"/>
                  </a:lnTo>
                  <a:lnTo>
                    <a:pt x="27" y="32"/>
                  </a:lnTo>
                  <a:lnTo>
                    <a:pt x="30" y="29"/>
                  </a:lnTo>
                  <a:lnTo>
                    <a:pt x="33" y="26"/>
                  </a:lnTo>
                  <a:lnTo>
                    <a:pt x="35" y="24"/>
                  </a:lnTo>
                  <a:lnTo>
                    <a:pt x="38" y="19"/>
                  </a:lnTo>
                  <a:lnTo>
                    <a:pt x="40" y="15"/>
                  </a:lnTo>
                  <a:lnTo>
                    <a:pt x="42" y="12"/>
                  </a:lnTo>
                  <a:lnTo>
                    <a:pt x="42" y="11"/>
                  </a:lnTo>
                  <a:lnTo>
                    <a:pt x="42" y="10"/>
                  </a:lnTo>
                  <a:lnTo>
                    <a:pt x="44" y="8"/>
                  </a:lnTo>
                  <a:lnTo>
                    <a:pt x="47" y="5"/>
                  </a:lnTo>
                  <a:lnTo>
                    <a:pt x="49" y="4"/>
                  </a:lnTo>
                  <a:lnTo>
                    <a:pt x="53" y="2"/>
                  </a:lnTo>
                  <a:lnTo>
                    <a:pt x="54" y="1"/>
                  </a:lnTo>
                  <a:lnTo>
                    <a:pt x="55" y="1"/>
                  </a:lnTo>
                  <a:lnTo>
                    <a:pt x="57" y="0"/>
                  </a:lnTo>
                  <a:lnTo>
                    <a:pt x="60" y="0"/>
                  </a:lnTo>
                  <a:lnTo>
                    <a:pt x="61" y="0"/>
                  </a:lnTo>
                  <a:lnTo>
                    <a:pt x="63" y="0"/>
                  </a:lnTo>
                  <a:lnTo>
                    <a:pt x="66" y="1"/>
                  </a:lnTo>
                  <a:lnTo>
                    <a:pt x="68" y="1"/>
                  </a:lnTo>
                  <a:lnTo>
                    <a:pt x="79" y="4"/>
                  </a:lnTo>
                  <a:lnTo>
                    <a:pt x="84" y="6"/>
                  </a:lnTo>
                  <a:lnTo>
                    <a:pt x="102" y="10"/>
                  </a:lnTo>
                  <a:lnTo>
                    <a:pt x="110" y="12"/>
                  </a:lnTo>
                  <a:lnTo>
                    <a:pt x="109" y="10"/>
                  </a:lnTo>
                  <a:lnTo>
                    <a:pt x="132" y="14"/>
                  </a:lnTo>
                  <a:lnTo>
                    <a:pt x="140" y="17"/>
                  </a:lnTo>
                  <a:lnTo>
                    <a:pt x="140" y="1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MARTELLE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8" name="Quart8"/>
            <xdr:cNvSpPr>
              <a:spLocks/>
            </xdr:cNvSpPr>
          </xdr:nvSpPr>
          <xdr:spPr bwMode="auto">
            <a:xfrm>
              <a:off x="3368040" y="2788920"/>
              <a:ext cx="1089660" cy="815340"/>
            </a:xfrm>
            <a:custGeom>
              <a:avLst/>
              <a:gdLst>
                <a:gd name="T0" fmla="*/ 127 w 143"/>
                <a:gd name="T1" fmla="*/ 4 h 107"/>
                <a:gd name="T2" fmla="*/ 127 w 143"/>
                <a:gd name="T3" fmla="*/ 11 h 107"/>
                <a:gd name="T4" fmla="*/ 127 w 143"/>
                <a:gd name="T5" fmla="*/ 14 h 107"/>
                <a:gd name="T6" fmla="*/ 127 w 143"/>
                <a:gd name="T7" fmla="*/ 17 h 107"/>
                <a:gd name="T8" fmla="*/ 128 w 143"/>
                <a:gd name="T9" fmla="*/ 18 h 107"/>
                <a:gd name="T10" fmla="*/ 135 w 143"/>
                <a:gd name="T11" fmla="*/ 25 h 107"/>
                <a:gd name="T12" fmla="*/ 138 w 143"/>
                <a:gd name="T13" fmla="*/ 35 h 107"/>
                <a:gd name="T14" fmla="*/ 123 w 143"/>
                <a:gd name="T15" fmla="*/ 40 h 107"/>
                <a:gd name="T16" fmla="*/ 131 w 143"/>
                <a:gd name="T17" fmla="*/ 44 h 107"/>
                <a:gd name="T18" fmla="*/ 135 w 143"/>
                <a:gd name="T19" fmla="*/ 47 h 107"/>
                <a:gd name="T20" fmla="*/ 138 w 143"/>
                <a:gd name="T21" fmla="*/ 50 h 107"/>
                <a:gd name="T22" fmla="*/ 129 w 143"/>
                <a:gd name="T23" fmla="*/ 65 h 107"/>
                <a:gd name="T24" fmla="*/ 129 w 143"/>
                <a:gd name="T25" fmla="*/ 71 h 107"/>
                <a:gd name="T26" fmla="*/ 127 w 143"/>
                <a:gd name="T27" fmla="*/ 76 h 107"/>
                <a:gd name="T28" fmla="*/ 121 w 143"/>
                <a:gd name="T29" fmla="*/ 83 h 107"/>
                <a:gd name="T30" fmla="*/ 114 w 143"/>
                <a:gd name="T31" fmla="*/ 89 h 107"/>
                <a:gd name="T32" fmla="*/ 108 w 143"/>
                <a:gd name="T33" fmla="*/ 92 h 107"/>
                <a:gd name="T34" fmla="*/ 90 w 143"/>
                <a:gd name="T35" fmla="*/ 105 h 107"/>
                <a:gd name="T36" fmla="*/ 67 w 143"/>
                <a:gd name="T37" fmla="*/ 107 h 107"/>
                <a:gd name="T38" fmla="*/ 35 w 143"/>
                <a:gd name="T39" fmla="*/ 106 h 107"/>
                <a:gd name="T40" fmla="*/ 20 w 143"/>
                <a:gd name="T41" fmla="*/ 105 h 107"/>
                <a:gd name="T42" fmla="*/ 0 w 143"/>
                <a:gd name="T43" fmla="*/ 101 h 107"/>
                <a:gd name="T44" fmla="*/ 2 w 143"/>
                <a:gd name="T45" fmla="*/ 87 h 107"/>
                <a:gd name="T46" fmla="*/ 2 w 143"/>
                <a:gd name="T47" fmla="*/ 66 h 107"/>
                <a:gd name="T48" fmla="*/ 8 w 143"/>
                <a:gd name="T49" fmla="*/ 50 h 107"/>
                <a:gd name="T50" fmla="*/ 10 w 143"/>
                <a:gd name="T51" fmla="*/ 46 h 107"/>
                <a:gd name="T52" fmla="*/ 28 w 143"/>
                <a:gd name="T53" fmla="*/ 29 h 107"/>
                <a:gd name="T54" fmla="*/ 34 w 143"/>
                <a:gd name="T55" fmla="*/ 24 h 107"/>
                <a:gd name="T56" fmla="*/ 40 w 143"/>
                <a:gd name="T57" fmla="*/ 21 h 107"/>
                <a:gd name="T58" fmla="*/ 57 w 143"/>
                <a:gd name="T59" fmla="*/ 16 h 107"/>
                <a:gd name="T60" fmla="*/ 62 w 143"/>
                <a:gd name="T61" fmla="*/ 14 h 107"/>
                <a:gd name="T62" fmla="*/ 72 w 143"/>
                <a:gd name="T63" fmla="*/ 7 h 107"/>
                <a:gd name="T64" fmla="*/ 79 w 143"/>
                <a:gd name="T65" fmla="*/ 7 h 107"/>
                <a:gd name="T66" fmla="*/ 103 w 143"/>
                <a:gd name="T67" fmla="*/ 5 h 107"/>
                <a:gd name="T68" fmla="*/ 122 w 143"/>
                <a:gd name="T69" fmla="*/ 1 h 10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</a:cxnLst>
              <a:rect l="0" t="0" r="r" b="b"/>
              <a:pathLst>
                <a:path w="143" h="107">
                  <a:moveTo>
                    <a:pt x="122" y="1"/>
                  </a:moveTo>
                  <a:lnTo>
                    <a:pt x="127" y="4"/>
                  </a:lnTo>
                  <a:lnTo>
                    <a:pt x="127" y="7"/>
                  </a:lnTo>
                  <a:lnTo>
                    <a:pt x="127" y="11"/>
                  </a:lnTo>
                  <a:lnTo>
                    <a:pt x="127" y="13"/>
                  </a:lnTo>
                  <a:lnTo>
                    <a:pt x="127" y="14"/>
                  </a:lnTo>
                  <a:lnTo>
                    <a:pt x="127" y="16"/>
                  </a:lnTo>
                  <a:lnTo>
                    <a:pt x="127" y="17"/>
                  </a:lnTo>
                  <a:lnTo>
                    <a:pt x="128" y="18"/>
                  </a:lnTo>
                  <a:lnTo>
                    <a:pt x="128" y="18"/>
                  </a:lnTo>
                  <a:lnTo>
                    <a:pt x="129" y="19"/>
                  </a:lnTo>
                  <a:lnTo>
                    <a:pt x="135" y="25"/>
                  </a:lnTo>
                  <a:lnTo>
                    <a:pt x="143" y="32"/>
                  </a:lnTo>
                  <a:lnTo>
                    <a:pt x="138" y="35"/>
                  </a:lnTo>
                  <a:lnTo>
                    <a:pt x="128" y="38"/>
                  </a:lnTo>
                  <a:lnTo>
                    <a:pt x="123" y="40"/>
                  </a:lnTo>
                  <a:lnTo>
                    <a:pt x="128" y="42"/>
                  </a:lnTo>
                  <a:lnTo>
                    <a:pt x="131" y="44"/>
                  </a:lnTo>
                  <a:lnTo>
                    <a:pt x="134" y="46"/>
                  </a:lnTo>
                  <a:lnTo>
                    <a:pt x="135" y="47"/>
                  </a:lnTo>
                  <a:lnTo>
                    <a:pt x="136" y="48"/>
                  </a:lnTo>
                  <a:lnTo>
                    <a:pt x="138" y="50"/>
                  </a:lnTo>
                  <a:lnTo>
                    <a:pt x="134" y="53"/>
                  </a:lnTo>
                  <a:lnTo>
                    <a:pt x="129" y="65"/>
                  </a:lnTo>
                  <a:lnTo>
                    <a:pt x="129" y="68"/>
                  </a:lnTo>
                  <a:lnTo>
                    <a:pt x="129" y="71"/>
                  </a:lnTo>
                  <a:lnTo>
                    <a:pt x="129" y="73"/>
                  </a:lnTo>
                  <a:lnTo>
                    <a:pt x="127" y="76"/>
                  </a:lnTo>
                  <a:lnTo>
                    <a:pt x="123" y="82"/>
                  </a:lnTo>
                  <a:lnTo>
                    <a:pt x="121" y="83"/>
                  </a:lnTo>
                  <a:lnTo>
                    <a:pt x="119" y="84"/>
                  </a:lnTo>
                  <a:lnTo>
                    <a:pt x="114" y="89"/>
                  </a:lnTo>
                  <a:lnTo>
                    <a:pt x="113" y="91"/>
                  </a:lnTo>
                  <a:lnTo>
                    <a:pt x="108" y="92"/>
                  </a:lnTo>
                  <a:lnTo>
                    <a:pt x="108" y="103"/>
                  </a:lnTo>
                  <a:lnTo>
                    <a:pt x="90" y="105"/>
                  </a:lnTo>
                  <a:lnTo>
                    <a:pt x="74" y="107"/>
                  </a:lnTo>
                  <a:lnTo>
                    <a:pt x="67" y="107"/>
                  </a:lnTo>
                  <a:lnTo>
                    <a:pt x="59" y="107"/>
                  </a:lnTo>
                  <a:lnTo>
                    <a:pt x="35" y="106"/>
                  </a:lnTo>
                  <a:lnTo>
                    <a:pt x="27" y="105"/>
                  </a:lnTo>
                  <a:lnTo>
                    <a:pt x="20" y="105"/>
                  </a:lnTo>
                  <a:lnTo>
                    <a:pt x="11" y="104"/>
                  </a:lnTo>
                  <a:lnTo>
                    <a:pt x="0" y="101"/>
                  </a:lnTo>
                  <a:lnTo>
                    <a:pt x="1" y="95"/>
                  </a:lnTo>
                  <a:lnTo>
                    <a:pt x="2" y="87"/>
                  </a:lnTo>
                  <a:lnTo>
                    <a:pt x="1" y="74"/>
                  </a:lnTo>
                  <a:lnTo>
                    <a:pt x="2" y="66"/>
                  </a:lnTo>
                  <a:lnTo>
                    <a:pt x="4" y="62"/>
                  </a:lnTo>
                  <a:lnTo>
                    <a:pt x="8" y="50"/>
                  </a:lnTo>
                  <a:lnTo>
                    <a:pt x="9" y="48"/>
                  </a:lnTo>
                  <a:lnTo>
                    <a:pt x="10" y="46"/>
                  </a:lnTo>
                  <a:lnTo>
                    <a:pt x="15" y="42"/>
                  </a:lnTo>
                  <a:lnTo>
                    <a:pt x="28" y="29"/>
                  </a:lnTo>
                  <a:lnTo>
                    <a:pt x="31" y="26"/>
                  </a:lnTo>
                  <a:lnTo>
                    <a:pt x="34" y="24"/>
                  </a:lnTo>
                  <a:lnTo>
                    <a:pt x="36" y="23"/>
                  </a:lnTo>
                  <a:lnTo>
                    <a:pt x="40" y="21"/>
                  </a:lnTo>
                  <a:lnTo>
                    <a:pt x="51" y="18"/>
                  </a:lnTo>
                  <a:lnTo>
                    <a:pt x="57" y="16"/>
                  </a:lnTo>
                  <a:lnTo>
                    <a:pt x="60" y="15"/>
                  </a:lnTo>
                  <a:lnTo>
                    <a:pt x="62" y="14"/>
                  </a:lnTo>
                  <a:lnTo>
                    <a:pt x="70" y="9"/>
                  </a:lnTo>
                  <a:lnTo>
                    <a:pt x="72" y="7"/>
                  </a:lnTo>
                  <a:lnTo>
                    <a:pt x="74" y="7"/>
                  </a:lnTo>
                  <a:lnTo>
                    <a:pt x="79" y="7"/>
                  </a:lnTo>
                  <a:lnTo>
                    <a:pt x="89" y="6"/>
                  </a:lnTo>
                  <a:lnTo>
                    <a:pt x="103" y="5"/>
                  </a:lnTo>
                  <a:lnTo>
                    <a:pt x="121" y="0"/>
                  </a:lnTo>
                  <a:lnTo>
                    <a:pt x="122" y="1"/>
                  </a:lnTo>
                  <a:lnTo>
                    <a:pt x="122" y="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CÉVENNES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9" name="Quart7"/>
            <xdr:cNvSpPr>
              <a:spLocks/>
            </xdr:cNvSpPr>
          </xdr:nvSpPr>
          <xdr:spPr bwMode="auto">
            <a:xfrm>
              <a:off x="2903220" y="2133600"/>
              <a:ext cx="1386840" cy="1424940"/>
            </a:xfrm>
            <a:custGeom>
              <a:avLst/>
              <a:gdLst>
                <a:gd name="T0" fmla="*/ 164 w 182"/>
                <a:gd name="T1" fmla="*/ 91 h 187"/>
                <a:gd name="T2" fmla="*/ 140 w 182"/>
                <a:gd name="T3" fmla="*/ 93 h 187"/>
                <a:gd name="T4" fmla="*/ 133 w 182"/>
                <a:gd name="T5" fmla="*/ 93 h 187"/>
                <a:gd name="T6" fmla="*/ 123 w 182"/>
                <a:gd name="T7" fmla="*/ 100 h 187"/>
                <a:gd name="T8" fmla="*/ 118 w 182"/>
                <a:gd name="T9" fmla="*/ 102 h 187"/>
                <a:gd name="T10" fmla="*/ 101 w 182"/>
                <a:gd name="T11" fmla="*/ 107 h 187"/>
                <a:gd name="T12" fmla="*/ 95 w 182"/>
                <a:gd name="T13" fmla="*/ 110 h 187"/>
                <a:gd name="T14" fmla="*/ 89 w 182"/>
                <a:gd name="T15" fmla="*/ 115 h 187"/>
                <a:gd name="T16" fmla="*/ 71 w 182"/>
                <a:gd name="T17" fmla="*/ 132 h 187"/>
                <a:gd name="T18" fmla="*/ 69 w 182"/>
                <a:gd name="T19" fmla="*/ 136 h 187"/>
                <a:gd name="T20" fmla="*/ 63 w 182"/>
                <a:gd name="T21" fmla="*/ 152 h 187"/>
                <a:gd name="T22" fmla="*/ 63 w 182"/>
                <a:gd name="T23" fmla="*/ 173 h 187"/>
                <a:gd name="T24" fmla="*/ 61 w 182"/>
                <a:gd name="T25" fmla="*/ 187 h 187"/>
                <a:gd name="T26" fmla="*/ 30 w 182"/>
                <a:gd name="T27" fmla="*/ 180 h 187"/>
                <a:gd name="T28" fmla="*/ 28 w 182"/>
                <a:gd name="T29" fmla="*/ 173 h 187"/>
                <a:gd name="T30" fmla="*/ 24 w 182"/>
                <a:gd name="T31" fmla="*/ 159 h 187"/>
                <a:gd name="T32" fmla="*/ 23 w 182"/>
                <a:gd name="T33" fmla="*/ 152 h 187"/>
                <a:gd name="T34" fmla="*/ 13 w 182"/>
                <a:gd name="T35" fmla="*/ 141 h 187"/>
                <a:gd name="T36" fmla="*/ 7 w 182"/>
                <a:gd name="T37" fmla="*/ 142 h 187"/>
                <a:gd name="T38" fmla="*/ 6 w 182"/>
                <a:gd name="T39" fmla="*/ 132 h 187"/>
                <a:gd name="T40" fmla="*/ 7 w 182"/>
                <a:gd name="T41" fmla="*/ 130 h 187"/>
                <a:gd name="T42" fmla="*/ 11 w 182"/>
                <a:gd name="T43" fmla="*/ 122 h 187"/>
                <a:gd name="T44" fmla="*/ 13 w 182"/>
                <a:gd name="T45" fmla="*/ 119 h 187"/>
                <a:gd name="T46" fmla="*/ 19 w 182"/>
                <a:gd name="T47" fmla="*/ 108 h 187"/>
                <a:gd name="T48" fmla="*/ 23 w 182"/>
                <a:gd name="T49" fmla="*/ 96 h 187"/>
                <a:gd name="T50" fmla="*/ 33 w 182"/>
                <a:gd name="T51" fmla="*/ 83 h 187"/>
                <a:gd name="T52" fmla="*/ 35 w 182"/>
                <a:gd name="T53" fmla="*/ 76 h 187"/>
                <a:gd name="T54" fmla="*/ 36 w 182"/>
                <a:gd name="T55" fmla="*/ 75 h 187"/>
                <a:gd name="T56" fmla="*/ 36 w 182"/>
                <a:gd name="T57" fmla="*/ 74 h 187"/>
                <a:gd name="T58" fmla="*/ 39 w 182"/>
                <a:gd name="T59" fmla="*/ 74 h 187"/>
                <a:gd name="T60" fmla="*/ 42 w 182"/>
                <a:gd name="T61" fmla="*/ 72 h 187"/>
                <a:gd name="T62" fmla="*/ 44 w 182"/>
                <a:gd name="T63" fmla="*/ 70 h 187"/>
                <a:gd name="T64" fmla="*/ 44 w 182"/>
                <a:gd name="T65" fmla="*/ 69 h 187"/>
                <a:gd name="T66" fmla="*/ 44 w 182"/>
                <a:gd name="T67" fmla="*/ 67 h 187"/>
                <a:gd name="T68" fmla="*/ 42 w 182"/>
                <a:gd name="T69" fmla="*/ 63 h 187"/>
                <a:gd name="T70" fmla="*/ 40 w 182"/>
                <a:gd name="T71" fmla="*/ 58 h 187"/>
                <a:gd name="T72" fmla="*/ 40 w 182"/>
                <a:gd name="T73" fmla="*/ 55 h 187"/>
                <a:gd name="T74" fmla="*/ 42 w 182"/>
                <a:gd name="T75" fmla="*/ 53 h 187"/>
                <a:gd name="T76" fmla="*/ 43 w 182"/>
                <a:gd name="T77" fmla="*/ 52 h 187"/>
                <a:gd name="T78" fmla="*/ 45 w 182"/>
                <a:gd name="T79" fmla="*/ 52 h 187"/>
                <a:gd name="T80" fmla="*/ 46 w 182"/>
                <a:gd name="T81" fmla="*/ 52 h 187"/>
                <a:gd name="T82" fmla="*/ 47 w 182"/>
                <a:gd name="T83" fmla="*/ 51 h 187"/>
                <a:gd name="T84" fmla="*/ 48 w 182"/>
                <a:gd name="T85" fmla="*/ 50 h 187"/>
                <a:gd name="T86" fmla="*/ 48 w 182"/>
                <a:gd name="T87" fmla="*/ 47 h 187"/>
                <a:gd name="T88" fmla="*/ 56 w 182"/>
                <a:gd name="T89" fmla="*/ 39 h 187"/>
                <a:gd name="T90" fmla="*/ 65 w 182"/>
                <a:gd name="T91" fmla="*/ 31 h 187"/>
                <a:gd name="T92" fmla="*/ 72 w 182"/>
                <a:gd name="T93" fmla="*/ 22 h 187"/>
                <a:gd name="T94" fmla="*/ 76 w 182"/>
                <a:gd name="T95" fmla="*/ 16 h 187"/>
                <a:gd name="T96" fmla="*/ 79 w 182"/>
                <a:gd name="T97" fmla="*/ 7 h 187"/>
                <a:gd name="T98" fmla="*/ 80 w 182"/>
                <a:gd name="T99" fmla="*/ 2 h 187"/>
                <a:gd name="T100" fmla="*/ 89 w 182"/>
                <a:gd name="T101" fmla="*/ 6 h 187"/>
                <a:gd name="T102" fmla="*/ 97 w 182"/>
                <a:gd name="T103" fmla="*/ 14 h 187"/>
                <a:gd name="T104" fmla="*/ 104 w 182"/>
                <a:gd name="T105" fmla="*/ 19 h 187"/>
                <a:gd name="T106" fmla="*/ 109 w 182"/>
                <a:gd name="T107" fmla="*/ 27 h 187"/>
                <a:gd name="T108" fmla="*/ 121 w 182"/>
                <a:gd name="T109" fmla="*/ 36 h 187"/>
                <a:gd name="T110" fmla="*/ 133 w 182"/>
                <a:gd name="T111" fmla="*/ 46 h 187"/>
                <a:gd name="T112" fmla="*/ 147 w 182"/>
                <a:gd name="T113" fmla="*/ 54 h 187"/>
                <a:gd name="T114" fmla="*/ 157 w 182"/>
                <a:gd name="T115" fmla="*/ 62 h 187"/>
                <a:gd name="T116" fmla="*/ 160 w 182"/>
                <a:gd name="T117" fmla="*/ 66 h 187"/>
                <a:gd name="T118" fmla="*/ 163 w 182"/>
                <a:gd name="T119" fmla="*/ 72 h 187"/>
                <a:gd name="T120" fmla="*/ 165 w 182"/>
                <a:gd name="T121" fmla="*/ 74 h 187"/>
                <a:gd name="T122" fmla="*/ 174 w 182"/>
                <a:gd name="T123" fmla="*/ 81 h 187"/>
                <a:gd name="T124" fmla="*/ 182 w 182"/>
                <a:gd name="T125" fmla="*/ 86 h 18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82" h="187">
                  <a:moveTo>
                    <a:pt x="182" y="86"/>
                  </a:moveTo>
                  <a:lnTo>
                    <a:pt x="164" y="91"/>
                  </a:lnTo>
                  <a:lnTo>
                    <a:pt x="150" y="92"/>
                  </a:lnTo>
                  <a:lnTo>
                    <a:pt x="140" y="93"/>
                  </a:lnTo>
                  <a:lnTo>
                    <a:pt x="135" y="93"/>
                  </a:lnTo>
                  <a:lnTo>
                    <a:pt x="133" y="93"/>
                  </a:lnTo>
                  <a:lnTo>
                    <a:pt x="131" y="95"/>
                  </a:lnTo>
                  <a:lnTo>
                    <a:pt x="123" y="100"/>
                  </a:lnTo>
                  <a:lnTo>
                    <a:pt x="121" y="101"/>
                  </a:lnTo>
                  <a:lnTo>
                    <a:pt x="118" y="102"/>
                  </a:lnTo>
                  <a:lnTo>
                    <a:pt x="112" y="104"/>
                  </a:lnTo>
                  <a:lnTo>
                    <a:pt x="101" y="107"/>
                  </a:lnTo>
                  <a:lnTo>
                    <a:pt x="97" y="109"/>
                  </a:lnTo>
                  <a:lnTo>
                    <a:pt x="95" y="110"/>
                  </a:lnTo>
                  <a:lnTo>
                    <a:pt x="92" y="112"/>
                  </a:lnTo>
                  <a:lnTo>
                    <a:pt x="89" y="115"/>
                  </a:lnTo>
                  <a:lnTo>
                    <a:pt x="76" y="128"/>
                  </a:lnTo>
                  <a:lnTo>
                    <a:pt x="71" y="132"/>
                  </a:lnTo>
                  <a:lnTo>
                    <a:pt x="70" y="134"/>
                  </a:lnTo>
                  <a:lnTo>
                    <a:pt x="69" y="136"/>
                  </a:lnTo>
                  <a:lnTo>
                    <a:pt x="65" y="148"/>
                  </a:lnTo>
                  <a:lnTo>
                    <a:pt x="63" y="152"/>
                  </a:lnTo>
                  <a:lnTo>
                    <a:pt x="62" y="160"/>
                  </a:lnTo>
                  <a:lnTo>
                    <a:pt x="63" y="173"/>
                  </a:lnTo>
                  <a:lnTo>
                    <a:pt x="62" y="181"/>
                  </a:lnTo>
                  <a:lnTo>
                    <a:pt x="61" y="187"/>
                  </a:lnTo>
                  <a:lnTo>
                    <a:pt x="53" y="184"/>
                  </a:lnTo>
                  <a:lnTo>
                    <a:pt x="30" y="180"/>
                  </a:lnTo>
                  <a:lnTo>
                    <a:pt x="28" y="175"/>
                  </a:lnTo>
                  <a:lnTo>
                    <a:pt x="28" y="173"/>
                  </a:lnTo>
                  <a:lnTo>
                    <a:pt x="25" y="162"/>
                  </a:lnTo>
                  <a:lnTo>
                    <a:pt x="24" y="159"/>
                  </a:lnTo>
                  <a:lnTo>
                    <a:pt x="23" y="156"/>
                  </a:lnTo>
                  <a:lnTo>
                    <a:pt x="23" y="152"/>
                  </a:lnTo>
                  <a:lnTo>
                    <a:pt x="24" y="141"/>
                  </a:lnTo>
                  <a:lnTo>
                    <a:pt x="13" y="141"/>
                  </a:lnTo>
                  <a:lnTo>
                    <a:pt x="10" y="141"/>
                  </a:lnTo>
                  <a:lnTo>
                    <a:pt x="7" y="142"/>
                  </a:lnTo>
                  <a:lnTo>
                    <a:pt x="0" y="143"/>
                  </a:lnTo>
                  <a:lnTo>
                    <a:pt x="6" y="132"/>
                  </a:lnTo>
                  <a:lnTo>
                    <a:pt x="6" y="131"/>
                  </a:lnTo>
                  <a:lnTo>
                    <a:pt x="7" y="130"/>
                  </a:lnTo>
                  <a:lnTo>
                    <a:pt x="9" y="126"/>
                  </a:lnTo>
                  <a:lnTo>
                    <a:pt x="11" y="122"/>
                  </a:lnTo>
                  <a:lnTo>
                    <a:pt x="13" y="120"/>
                  </a:lnTo>
                  <a:lnTo>
                    <a:pt x="13" y="119"/>
                  </a:lnTo>
                  <a:lnTo>
                    <a:pt x="16" y="113"/>
                  </a:lnTo>
                  <a:lnTo>
                    <a:pt x="19" y="108"/>
                  </a:lnTo>
                  <a:lnTo>
                    <a:pt x="22" y="99"/>
                  </a:lnTo>
                  <a:lnTo>
                    <a:pt x="23" y="96"/>
                  </a:lnTo>
                  <a:lnTo>
                    <a:pt x="23" y="95"/>
                  </a:lnTo>
                  <a:lnTo>
                    <a:pt x="33" y="83"/>
                  </a:lnTo>
                  <a:lnTo>
                    <a:pt x="34" y="79"/>
                  </a:lnTo>
                  <a:lnTo>
                    <a:pt x="35" y="76"/>
                  </a:lnTo>
                  <a:lnTo>
                    <a:pt x="35" y="75"/>
                  </a:lnTo>
                  <a:lnTo>
                    <a:pt x="36" y="75"/>
                  </a:lnTo>
                  <a:lnTo>
                    <a:pt x="36" y="74"/>
                  </a:lnTo>
                  <a:lnTo>
                    <a:pt x="36" y="74"/>
                  </a:lnTo>
                  <a:lnTo>
                    <a:pt x="37" y="74"/>
                  </a:lnTo>
                  <a:lnTo>
                    <a:pt x="39" y="74"/>
                  </a:lnTo>
                  <a:lnTo>
                    <a:pt x="41" y="73"/>
                  </a:lnTo>
                  <a:lnTo>
                    <a:pt x="42" y="72"/>
                  </a:lnTo>
                  <a:lnTo>
                    <a:pt x="43" y="71"/>
                  </a:lnTo>
                  <a:lnTo>
                    <a:pt x="44" y="70"/>
                  </a:lnTo>
                  <a:lnTo>
                    <a:pt x="44" y="70"/>
                  </a:lnTo>
                  <a:lnTo>
                    <a:pt x="44" y="69"/>
                  </a:lnTo>
                  <a:lnTo>
                    <a:pt x="44" y="69"/>
                  </a:lnTo>
                  <a:lnTo>
                    <a:pt x="44" y="67"/>
                  </a:lnTo>
                  <a:lnTo>
                    <a:pt x="44" y="66"/>
                  </a:lnTo>
                  <a:lnTo>
                    <a:pt x="42" y="63"/>
                  </a:lnTo>
                  <a:lnTo>
                    <a:pt x="42" y="61"/>
                  </a:lnTo>
                  <a:lnTo>
                    <a:pt x="40" y="58"/>
                  </a:lnTo>
                  <a:lnTo>
                    <a:pt x="40" y="56"/>
                  </a:lnTo>
                  <a:lnTo>
                    <a:pt x="40" y="55"/>
                  </a:lnTo>
                  <a:lnTo>
                    <a:pt x="41" y="54"/>
                  </a:lnTo>
                  <a:lnTo>
                    <a:pt x="42" y="53"/>
                  </a:lnTo>
                  <a:lnTo>
                    <a:pt x="42" y="52"/>
                  </a:lnTo>
                  <a:lnTo>
                    <a:pt x="43" y="52"/>
                  </a:lnTo>
                  <a:lnTo>
                    <a:pt x="44" y="52"/>
                  </a:lnTo>
                  <a:lnTo>
                    <a:pt x="45" y="52"/>
                  </a:lnTo>
                  <a:lnTo>
                    <a:pt x="46" y="52"/>
                  </a:lnTo>
                  <a:lnTo>
                    <a:pt x="46" y="52"/>
                  </a:lnTo>
                  <a:lnTo>
                    <a:pt x="46" y="52"/>
                  </a:lnTo>
                  <a:lnTo>
                    <a:pt x="47" y="51"/>
                  </a:lnTo>
                  <a:lnTo>
                    <a:pt x="47" y="50"/>
                  </a:lnTo>
                  <a:lnTo>
                    <a:pt x="48" y="50"/>
                  </a:lnTo>
                  <a:lnTo>
                    <a:pt x="48" y="49"/>
                  </a:lnTo>
                  <a:lnTo>
                    <a:pt x="48" y="47"/>
                  </a:lnTo>
                  <a:lnTo>
                    <a:pt x="49" y="45"/>
                  </a:lnTo>
                  <a:lnTo>
                    <a:pt x="56" y="39"/>
                  </a:lnTo>
                  <a:lnTo>
                    <a:pt x="61" y="35"/>
                  </a:lnTo>
                  <a:lnTo>
                    <a:pt x="65" y="31"/>
                  </a:lnTo>
                  <a:lnTo>
                    <a:pt x="68" y="28"/>
                  </a:lnTo>
                  <a:lnTo>
                    <a:pt x="72" y="22"/>
                  </a:lnTo>
                  <a:lnTo>
                    <a:pt x="74" y="19"/>
                  </a:lnTo>
                  <a:lnTo>
                    <a:pt x="76" y="16"/>
                  </a:lnTo>
                  <a:lnTo>
                    <a:pt x="78" y="11"/>
                  </a:lnTo>
                  <a:lnTo>
                    <a:pt x="79" y="7"/>
                  </a:lnTo>
                  <a:lnTo>
                    <a:pt x="80" y="4"/>
                  </a:lnTo>
                  <a:lnTo>
                    <a:pt x="80" y="2"/>
                  </a:lnTo>
                  <a:lnTo>
                    <a:pt x="84" y="0"/>
                  </a:lnTo>
                  <a:lnTo>
                    <a:pt x="89" y="6"/>
                  </a:lnTo>
                  <a:lnTo>
                    <a:pt x="91" y="9"/>
                  </a:lnTo>
                  <a:lnTo>
                    <a:pt x="97" y="14"/>
                  </a:lnTo>
                  <a:lnTo>
                    <a:pt x="102" y="17"/>
                  </a:lnTo>
                  <a:lnTo>
                    <a:pt x="104" y="19"/>
                  </a:lnTo>
                  <a:lnTo>
                    <a:pt x="107" y="25"/>
                  </a:lnTo>
                  <a:lnTo>
                    <a:pt x="109" y="27"/>
                  </a:lnTo>
                  <a:lnTo>
                    <a:pt x="112" y="30"/>
                  </a:lnTo>
                  <a:lnTo>
                    <a:pt x="121" y="36"/>
                  </a:lnTo>
                  <a:lnTo>
                    <a:pt x="128" y="41"/>
                  </a:lnTo>
                  <a:lnTo>
                    <a:pt x="133" y="46"/>
                  </a:lnTo>
                  <a:lnTo>
                    <a:pt x="139" y="50"/>
                  </a:lnTo>
                  <a:lnTo>
                    <a:pt x="147" y="54"/>
                  </a:lnTo>
                  <a:lnTo>
                    <a:pt x="152" y="58"/>
                  </a:lnTo>
                  <a:lnTo>
                    <a:pt x="157" y="62"/>
                  </a:lnTo>
                  <a:lnTo>
                    <a:pt x="158" y="64"/>
                  </a:lnTo>
                  <a:lnTo>
                    <a:pt x="160" y="66"/>
                  </a:lnTo>
                  <a:lnTo>
                    <a:pt x="161" y="70"/>
                  </a:lnTo>
                  <a:lnTo>
                    <a:pt x="163" y="72"/>
                  </a:lnTo>
                  <a:lnTo>
                    <a:pt x="164" y="73"/>
                  </a:lnTo>
                  <a:lnTo>
                    <a:pt x="165" y="74"/>
                  </a:lnTo>
                  <a:lnTo>
                    <a:pt x="168" y="77"/>
                  </a:lnTo>
                  <a:lnTo>
                    <a:pt x="174" y="81"/>
                  </a:lnTo>
                  <a:lnTo>
                    <a:pt x="179" y="85"/>
                  </a:lnTo>
                  <a:lnTo>
                    <a:pt x="182" y="86"/>
                  </a:lnTo>
                  <a:lnTo>
                    <a:pt x="182" y="8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ALCO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7" name="Groupe2"/>
          <xdr:cNvGrpSpPr/>
        </xdr:nvGrpSpPr>
        <xdr:grpSpPr>
          <a:xfrm>
            <a:off x="10797540" y="3465652"/>
            <a:ext cx="1465246" cy="2511325"/>
            <a:chOff x="1813560" y="1225372"/>
            <a:chExt cx="1516380" cy="2511325"/>
          </a:xfrm>
          <a:solidFill>
            <a:schemeClr val="bg1"/>
          </a:solidFill>
        </xdr:grpSpPr>
        <xdr:sp macro="" textlink="">
          <xdr:nvSpPr>
            <xdr:cNvPr id="43" name="Quart6"/>
            <xdr:cNvSpPr>
              <a:spLocks/>
            </xdr:cNvSpPr>
          </xdr:nvSpPr>
          <xdr:spPr bwMode="auto">
            <a:xfrm>
              <a:off x="2324101" y="2875638"/>
              <a:ext cx="815340" cy="861059"/>
            </a:xfrm>
            <a:custGeom>
              <a:avLst/>
              <a:gdLst>
                <a:gd name="T0" fmla="*/ 4 w 107"/>
                <a:gd name="T1" fmla="*/ 42 h 113"/>
                <a:gd name="T2" fmla="*/ 13 w 107"/>
                <a:gd name="T3" fmla="*/ 41 h 113"/>
                <a:gd name="T4" fmla="*/ 30 w 107"/>
                <a:gd name="T5" fmla="*/ 38 h 113"/>
                <a:gd name="T6" fmla="*/ 52 w 107"/>
                <a:gd name="T7" fmla="*/ 29 h 113"/>
                <a:gd name="T8" fmla="*/ 55 w 107"/>
                <a:gd name="T9" fmla="*/ 27 h 113"/>
                <a:gd name="T10" fmla="*/ 57 w 107"/>
                <a:gd name="T11" fmla="*/ 24 h 113"/>
                <a:gd name="T12" fmla="*/ 63 w 107"/>
                <a:gd name="T13" fmla="*/ 23 h 113"/>
                <a:gd name="T14" fmla="*/ 81 w 107"/>
                <a:gd name="T15" fmla="*/ 15 h 113"/>
                <a:gd name="T16" fmla="*/ 99 w 107"/>
                <a:gd name="T17" fmla="*/ 0 h 113"/>
                <a:gd name="T18" fmla="*/ 98 w 107"/>
                <a:gd name="T19" fmla="*/ 4 h 113"/>
                <a:gd name="T20" fmla="*/ 92 w 107"/>
                <a:gd name="T21" fmla="*/ 18 h 113"/>
                <a:gd name="T22" fmla="*/ 89 w 107"/>
                <a:gd name="T23" fmla="*/ 25 h 113"/>
                <a:gd name="T24" fmla="*/ 85 w 107"/>
                <a:gd name="T25" fmla="*/ 31 h 113"/>
                <a:gd name="T26" fmla="*/ 82 w 107"/>
                <a:gd name="T27" fmla="*/ 36 h 113"/>
                <a:gd name="T28" fmla="*/ 76 w 107"/>
                <a:gd name="T29" fmla="*/ 48 h 113"/>
                <a:gd name="T30" fmla="*/ 86 w 107"/>
                <a:gd name="T31" fmla="*/ 46 h 113"/>
                <a:gd name="T32" fmla="*/ 100 w 107"/>
                <a:gd name="T33" fmla="*/ 46 h 113"/>
                <a:gd name="T34" fmla="*/ 99 w 107"/>
                <a:gd name="T35" fmla="*/ 61 h 113"/>
                <a:gd name="T36" fmla="*/ 101 w 107"/>
                <a:gd name="T37" fmla="*/ 67 h 113"/>
                <a:gd name="T38" fmla="*/ 104 w 107"/>
                <a:gd name="T39" fmla="*/ 80 h 113"/>
                <a:gd name="T40" fmla="*/ 107 w 107"/>
                <a:gd name="T41" fmla="*/ 87 h 113"/>
                <a:gd name="T42" fmla="*/ 81 w 107"/>
                <a:gd name="T43" fmla="*/ 81 h 113"/>
                <a:gd name="T44" fmla="*/ 65 w 107"/>
                <a:gd name="T45" fmla="*/ 76 h 113"/>
                <a:gd name="T46" fmla="*/ 60 w 107"/>
                <a:gd name="T47" fmla="*/ 75 h 113"/>
                <a:gd name="T48" fmla="*/ 57 w 107"/>
                <a:gd name="T49" fmla="*/ 75 h 113"/>
                <a:gd name="T50" fmla="*/ 52 w 107"/>
                <a:gd name="T51" fmla="*/ 76 h 113"/>
                <a:gd name="T52" fmla="*/ 50 w 107"/>
                <a:gd name="T53" fmla="*/ 77 h 113"/>
                <a:gd name="T54" fmla="*/ 44 w 107"/>
                <a:gd name="T55" fmla="*/ 80 h 113"/>
                <a:gd name="T56" fmla="*/ 39 w 107"/>
                <a:gd name="T57" fmla="*/ 85 h 113"/>
                <a:gd name="T58" fmla="*/ 39 w 107"/>
                <a:gd name="T59" fmla="*/ 87 h 113"/>
                <a:gd name="T60" fmla="*/ 35 w 107"/>
                <a:gd name="T61" fmla="*/ 94 h 113"/>
                <a:gd name="T62" fmla="*/ 30 w 107"/>
                <a:gd name="T63" fmla="*/ 101 h 113"/>
                <a:gd name="T64" fmla="*/ 24 w 107"/>
                <a:gd name="T65" fmla="*/ 107 h 113"/>
                <a:gd name="T66" fmla="*/ 19 w 107"/>
                <a:gd name="T67" fmla="*/ 111 h 113"/>
                <a:gd name="T68" fmla="*/ 16 w 107"/>
                <a:gd name="T69" fmla="*/ 113 h 113"/>
                <a:gd name="T70" fmla="*/ 16 w 107"/>
                <a:gd name="T71" fmla="*/ 111 h 113"/>
                <a:gd name="T72" fmla="*/ 17 w 107"/>
                <a:gd name="T73" fmla="*/ 107 h 113"/>
                <a:gd name="T74" fmla="*/ 17 w 107"/>
                <a:gd name="T75" fmla="*/ 104 h 113"/>
                <a:gd name="T76" fmla="*/ 17 w 107"/>
                <a:gd name="T77" fmla="*/ 101 h 113"/>
                <a:gd name="T78" fmla="*/ 14 w 107"/>
                <a:gd name="T79" fmla="*/ 89 h 113"/>
                <a:gd name="T80" fmla="*/ 8 w 107"/>
                <a:gd name="T81" fmla="*/ 76 h 113"/>
                <a:gd name="T82" fmla="*/ 3 w 107"/>
                <a:gd name="T83" fmla="*/ 66 h 113"/>
                <a:gd name="T84" fmla="*/ 2 w 107"/>
                <a:gd name="T85" fmla="*/ 54 h 113"/>
                <a:gd name="T86" fmla="*/ 0 w 107"/>
                <a:gd name="T87" fmla="*/ 44 h 113"/>
                <a:gd name="T88" fmla="*/ 0 w 107"/>
                <a:gd name="T89" fmla="*/ 44 h 11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</a:cxnLst>
              <a:rect l="0" t="0" r="r" b="b"/>
              <a:pathLst>
                <a:path w="107" h="113">
                  <a:moveTo>
                    <a:pt x="0" y="44"/>
                  </a:moveTo>
                  <a:lnTo>
                    <a:pt x="4" y="42"/>
                  </a:lnTo>
                  <a:lnTo>
                    <a:pt x="8" y="41"/>
                  </a:lnTo>
                  <a:lnTo>
                    <a:pt x="13" y="41"/>
                  </a:lnTo>
                  <a:lnTo>
                    <a:pt x="24" y="42"/>
                  </a:lnTo>
                  <a:lnTo>
                    <a:pt x="30" y="38"/>
                  </a:lnTo>
                  <a:lnTo>
                    <a:pt x="45" y="32"/>
                  </a:lnTo>
                  <a:lnTo>
                    <a:pt x="52" y="29"/>
                  </a:lnTo>
                  <a:lnTo>
                    <a:pt x="54" y="29"/>
                  </a:lnTo>
                  <a:lnTo>
                    <a:pt x="55" y="27"/>
                  </a:lnTo>
                  <a:lnTo>
                    <a:pt x="56" y="26"/>
                  </a:lnTo>
                  <a:lnTo>
                    <a:pt x="57" y="24"/>
                  </a:lnTo>
                  <a:lnTo>
                    <a:pt x="59" y="24"/>
                  </a:lnTo>
                  <a:lnTo>
                    <a:pt x="63" y="23"/>
                  </a:lnTo>
                  <a:lnTo>
                    <a:pt x="68" y="21"/>
                  </a:lnTo>
                  <a:lnTo>
                    <a:pt x="81" y="15"/>
                  </a:lnTo>
                  <a:lnTo>
                    <a:pt x="94" y="5"/>
                  </a:lnTo>
                  <a:lnTo>
                    <a:pt x="99" y="0"/>
                  </a:lnTo>
                  <a:lnTo>
                    <a:pt x="99" y="1"/>
                  </a:lnTo>
                  <a:lnTo>
                    <a:pt x="98" y="4"/>
                  </a:lnTo>
                  <a:lnTo>
                    <a:pt x="95" y="13"/>
                  </a:lnTo>
                  <a:lnTo>
                    <a:pt x="92" y="18"/>
                  </a:lnTo>
                  <a:lnTo>
                    <a:pt x="89" y="24"/>
                  </a:lnTo>
                  <a:lnTo>
                    <a:pt x="89" y="25"/>
                  </a:lnTo>
                  <a:lnTo>
                    <a:pt x="87" y="27"/>
                  </a:lnTo>
                  <a:lnTo>
                    <a:pt x="85" y="31"/>
                  </a:lnTo>
                  <a:lnTo>
                    <a:pt x="83" y="35"/>
                  </a:lnTo>
                  <a:lnTo>
                    <a:pt x="82" y="36"/>
                  </a:lnTo>
                  <a:lnTo>
                    <a:pt x="82" y="37"/>
                  </a:lnTo>
                  <a:lnTo>
                    <a:pt x="76" y="48"/>
                  </a:lnTo>
                  <a:lnTo>
                    <a:pt x="83" y="47"/>
                  </a:lnTo>
                  <a:lnTo>
                    <a:pt x="86" y="46"/>
                  </a:lnTo>
                  <a:lnTo>
                    <a:pt x="89" y="46"/>
                  </a:lnTo>
                  <a:lnTo>
                    <a:pt x="100" y="46"/>
                  </a:lnTo>
                  <a:lnTo>
                    <a:pt x="99" y="57"/>
                  </a:lnTo>
                  <a:lnTo>
                    <a:pt x="99" y="61"/>
                  </a:lnTo>
                  <a:lnTo>
                    <a:pt x="100" y="64"/>
                  </a:lnTo>
                  <a:lnTo>
                    <a:pt x="101" y="67"/>
                  </a:lnTo>
                  <a:lnTo>
                    <a:pt x="104" y="78"/>
                  </a:lnTo>
                  <a:lnTo>
                    <a:pt x="104" y="80"/>
                  </a:lnTo>
                  <a:lnTo>
                    <a:pt x="106" y="85"/>
                  </a:lnTo>
                  <a:lnTo>
                    <a:pt x="107" y="87"/>
                  </a:lnTo>
                  <a:lnTo>
                    <a:pt x="99" y="85"/>
                  </a:lnTo>
                  <a:lnTo>
                    <a:pt x="81" y="81"/>
                  </a:lnTo>
                  <a:lnTo>
                    <a:pt x="76" y="79"/>
                  </a:lnTo>
                  <a:lnTo>
                    <a:pt x="65" y="76"/>
                  </a:lnTo>
                  <a:lnTo>
                    <a:pt x="63" y="76"/>
                  </a:lnTo>
                  <a:lnTo>
                    <a:pt x="60" y="75"/>
                  </a:lnTo>
                  <a:lnTo>
                    <a:pt x="58" y="75"/>
                  </a:lnTo>
                  <a:lnTo>
                    <a:pt x="57" y="75"/>
                  </a:lnTo>
                  <a:lnTo>
                    <a:pt x="54" y="75"/>
                  </a:lnTo>
                  <a:lnTo>
                    <a:pt x="52" y="76"/>
                  </a:lnTo>
                  <a:lnTo>
                    <a:pt x="51" y="76"/>
                  </a:lnTo>
                  <a:lnTo>
                    <a:pt x="50" y="77"/>
                  </a:lnTo>
                  <a:lnTo>
                    <a:pt x="46" y="79"/>
                  </a:lnTo>
                  <a:lnTo>
                    <a:pt x="44" y="80"/>
                  </a:lnTo>
                  <a:lnTo>
                    <a:pt x="41" y="83"/>
                  </a:lnTo>
                  <a:lnTo>
                    <a:pt x="39" y="85"/>
                  </a:lnTo>
                  <a:lnTo>
                    <a:pt x="39" y="86"/>
                  </a:lnTo>
                  <a:lnTo>
                    <a:pt x="39" y="87"/>
                  </a:lnTo>
                  <a:lnTo>
                    <a:pt x="37" y="90"/>
                  </a:lnTo>
                  <a:lnTo>
                    <a:pt x="35" y="94"/>
                  </a:lnTo>
                  <a:lnTo>
                    <a:pt x="32" y="99"/>
                  </a:lnTo>
                  <a:lnTo>
                    <a:pt x="30" y="101"/>
                  </a:lnTo>
                  <a:lnTo>
                    <a:pt x="27" y="104"/>
                  </a:lnTo>
                  <a:lnTo>
                    <a:pt x="24" y="107"/>
                  </a:lnTo>
                  <a:lnTo>
                    <a:pt x="22" y="109"/>
                  </a:lnTo>
                  <a:lnTo>
                    <a:pt x="19" y="111"/>
                  </a:lnTo>
                  <a:lnTo>
                    <a:pt x="16" y="113"/>
                  </a:lnTo>
                  <a:lnTo>
                    <a:pt x="16" y="113"/>
                  </a:lnTo>
                  <a:lnTo>
                    <a:pt x="16" y="112"/>
                  </a:lnTo>
                  <a:lnTo>
                    <a:pt x="16" y="111"/>
                  </a:lnTo>
                  <a:lnTo>
                    <a:pt x="17" y="110"/>
                  </a:lnTo>
                  <a:lnTo>
                    <a:pt x="17" y="107"/>
                  </a:lnTo>
                  <a:lnTo>
                    <a:pt x="17" y="106"/>
                  </a:lnTo>
                  <a:lnTo>
                    <a:pt x="17" y="104"/>
                  </a:lnTo>
                  <a:lnTo>
                    <a:pt x="17" y="103"/>
                  </a:lnTo>
                  <a:lnTo>
                    <a:pt x="17" y="101"/>
                  </a:lnTo>
                  <a:lnTo>
                    <a:pt x="16" y="95"/>
                  </a:lnTo>
                  <a:lnTo>
                    <a:pt x="14" y="89"/>
                  </a:lnTo>
                  <a:lnTo>
                    <a:pt x="11" y="81"/>
                  </a:lnTo>
                  <a:lnTo>
                    <a:pt x="8" y="76"/>
                  </a:lnTo>
                  <a:lnTo>
                    <a:pt x="4" y="68"/>
                  </a:lnTo>
                  <a:lnTo>
                    <a:pt x="3" y="66"/>
                  </a:lnTo>
                  <a:lnTo>
                    <a:pt x="3" y="59"/>
                  </a:lnTo>
                  <a:lnTo>
                    <a:pt x="2" y="54"/>
                  </a:lnTo>
                  <a:lnTo>
                    <a:pt x="1" y="49"/>
                  </a:lnTo>
                  <a:lnTo>
                    <a:pt x="0" y="44"/>
                  </a:lnTo>
                  <a:lnTo>
                    <a:pt x="0" y="44"/>
                  </a:lnTo>
                  <a:lnTo>
                    <a:pt x="0" y="4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CELLENEUVE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4" name="Quart5"/>
            <xdr:cNvSpPr>
              <a:spLocks/>
            </xdr:cNvSpPr>
          </xdr:nvSpPr>
          <xdr:spPr bwMode="auto">
            <a:xfrm>
              <a:off x="1813560" y="1225372"/>
              <a:ext cx="1181100" cy="1066800"/>
            </a:xfrm>
            <a:custGeom>
              <a:avLst/>
              <a:gdLst>
                <a:gd name="T0" fmla="*/ 131 w 155"/>
                <a:gd name="T1" fmla="*/ 71 h 140"/>
                <a:gd name="T2" fmla="*/ 139 w 155"/>
                <a:gd name="T3" fmla="*/ 85 h 140"/>
                <a:gd name="T4" fmla="*/ 150 w 155"/>
                <a:gd name="T5" fmla="*/ 102 h 140"/>
                <a:gd name="T6" fmla="*/ 155 w 155"/>
                <a:gd name="T7" fmla="*/ 116 h 140"/>
                <a:gd name="T8" fmla="*/ 154 w 155"/>
                <a:gd name="T9" fmla="*/ 125 h 140"/>
                <a:gd name="T10" fmla="*/ 143 w 155"/>
                <a:gd name="T11" fmla="*/ 140 h 140"/>
                <a:gd name="T12" fmla="*/ 135 w 155"/>
                <a:gd name="T13" fmla="*/ 137 h 140"/>
                <a:gd name="T14" fmla="*/ 127 w 155"/>
                <a:gd name="T15" fmla="*/ 132 h 140"/>
                <a:gd name="T16" fmla="*/ 121 w 155"/>
                <a:gd name="T17" fmla="*/ 127 h 140"/>
                <a:gd name="T18" fmla="*/ 77 w 155"/>
                <a:gd name="T19" fmla="*/ 122 h 140"/>
                <a:gd name="T20" fmla="*/ 61 w 155"/>
                <a:gd name="T21" fmla="*/ 136 h 140"/>
                <a:gd name="T22" fmla="*/ 56 w 155"/>
                <a:gd name="T23" fmla="*/ 134 h 140"/>
                <a:gd name="T24" fmla="*/ 59 w 155"/>
                <a:gd name="T25" fmla="*/ 116 h 140"/>
                <a:gd name="T26" fmla="*/ 48 w 155"/>
                <a:gd name="T27" fmla="*/ 104 h 140"/>
                <a:gd name="T28" fmla="*/ 39 w 155"/>
                <a:gd name="T29" fmla="*/ 91 h 140"/>
                <a:gd name="T30" fmla="*/ 33 w 155"/>
                <a:gd name="T31" fmla="*/ 89 h 140"/>
                <a:gd name="T32" fmla="*/ 26 w 155"/>
                <a:gd name="T33" fmla="*/ 90 h 140"/>
                <a:gd name="T34" fmla="*/ 22 w 155"/>
                <a:gd name="T35" fmla="*/ 92 h 140"/>
                <a:gd name="T36" fmla="*/ 17 w 155"/>
                <a:gd name="T37" fmla="*/ 93 h 140"/>
                <a:gd name="T38" fmla="*/ 10 w 155"/>
                <a:gd name="T39" fmla="*/ 91 h 140"/>
                <a:gd name="T40" fmla="*/ 4 w 155"/>
                <a:gd name="T41" fmla="*/ 91 h 140"/>
                <a:gd name="T42" fmla="*/ 0 w 155"/>
                <a:gd name="T43" fmla="*/ 90 h 140"/>
                <a:gd name="T44" fmla="*/ 0 w 155"/>
                <a:gd name="T45" fmla="*/ 87 h 140"/>
                <a:gd name="T46" fmla="*/ 5 w 155"/>
                <a:gd name="T47" fmla="*/ 80 h 140"/>
                <a:gd name="T48" fmla="*/ 8 w 155"/>
                <a:gd name="T49" fmla="*/ 76 h 140"/>
                <a:gd name="T50" fmla="*/ 6 w 155"/>
                <a:gd name="T51" fmla="*/ 68 h 140"/>
                <a:gd name="T52" fmla="*/ 6 w 155"/>
                <a:gd name="T53" fmla="*/ 61 h 140"/>
                <a:gd name="T54" fmla="*/ 5 w 155"/>
                <a:gd name="T55" fmla="*/ 56 h 140"/>
                <a:gd name="T56" fmla="*/ 6 w 155"/>
                <a:gd name="T57" fmla="*/ 53 h 140"/>
                <a:gd name="T58" fmla="*/ 4 w 155"/>
                <a:gd name="T59" fmla="*/ 50 h 140"/>
                <a:gd name="T60" fmla="*/ 2 w 155"/>
                <a:gd name="T61" fmla="*/ 41 h 140"/>
                <a:gd name="T62" fmla="*/ 8 w 155"/>
                <a:gd name="T63" fmla="*/ 38 h 140"/>
                <a:gd name="T64" fmla="*/ 17 w 155"/>
                <a:gd name="T65" fmla="*/ 38 h 140"/>
                <a:gd name="T66" fmla="*/ 35 w 155"/>
                <a:gd name="T67" fmla="*/ 23 h 140"/>
                <a:gd name="T68" fmla="*/ 46 w 155"/>
                <a:gd name="T69" fmla="*/ 17 h 140"/>
                <a:gd name="T70" fmla="*/ 73 w 155"/>
                <a:gd name="T71" fmla="*/ 3 h 140"/>
                <a:gd name="T72" fmla="*/ 91 w 155"/>
                <a:gd name="T73" fmla="*/ 8 h 140"/>
                <a:gd name="T74" fmla="*/ 91 w 155"/>
                <a:gd name="T75" fmla="*/ 6 h 140"/>
                <a:gd name="T76" fmla="*/ 88 w 155"/>
                <a:gd name="T77" fmla="*/ 4 h 140"/>
                <a:gd name="T78" fmla="*/ 85 w 155"/>
                <a:gd name="T79" fmla="*/ 2 h 140"/>
                <a:gd name="T80" fmla="*/ 86 w 155"/>
                <a:gd name="T81" fmla="*/ 2 h 140"/>
                <a:gd name="T82" fmla="*/ 90 w 155"/>
                <a:gd name="T83" fmla="*/ 4 h 140"/>
                <a:gd name="T84" fmla="*/ 100 w 155"/>
                <a:gd name="T85" fmla="*/ 9 h 140"/>
                <a:gd name="T86" fmla="*/ 108 w 155"/>
                <a:gd name="T87" fmla="*/ 14 h 140"/>
                <a:gd name="T88" fmla="*/ 104 w 155"/>
                <a:gd name="T89" fmla="*/ 12 h 140"/>
                <a:gd name="T90" fmla="*/ 99 w 155"/>
                <a:gd name="T91" fmla="*/ 10 h 140"/>
                <a:gd name="T92" fmla="*/ 97 w 155"/>
                <a:gd name="T93" fmla="*/ 10 h 140"/>
                <a:gd name="T94" fmla="*/ 96 w 155"/>
                <a:gd name="T95" fmla="*/ 16 h 140"/>
                <a:gd name="T96" fmla="*/ 94 w 155"/>
                <a:gd name="T97" fmla="*/ 21 h 140"/>
                <a:gd name="T98" fmla="*/ 90 w 155"/>
                <a:gd name="T99" fmla="*/ 21 h 140"/>
                <a:gd name="T100" fmla="*/ 87 w 155"/>
                <a:gd name="T101" fmla="*/ 19 h 140"/>
                <a:gd name="T102" fmla="*/ 86 w 155"/>
                <a:gd name="T103" fmla="*/ 24 h 140"/>
                <a:gd name="T104" fmla="*/ 93 w 155"/>
                <a:gd name="T105" fmla="*/ 27 h 140"/>
                <a:gd name="T106" fmla="*/ 97 w 155"/>
                <a:gd name="T107" fmla="*/ 30 h 140"/>
                <a:gd name="T108" fmla="*/ 102 w 155"/>
                <a:gd name="T109" fmla="*/ 34 h 140"/>
                <a:gd name="T110" fmla="*/ 105 w 155"/>
                <a:gd name="T111" fmla="*/ 40 h 140"/>
                <a:gd name="T112" fmla="*/ 105 w 155"/>
                <a:gd name="T113" fmla="*/ 46 h 140"/>
                <a:gd name="T114" fmla="*/ 107 w 155"/>
                <a:gd name="T115" fmla="*/ 53 h 140"/>
                <a:gd name="T116" fmla="*/ 118 w 155"/>
                <a:gd name="T117" fmla="*/ 51 h 140"/>
                <a:gd name="T118" fmla="*/ 125 w 155"/>
                <a:gd name="T119" fmla="*/ 47 h 140"/>
                <a:gd name="T120" fmla="*/ 127 w 155"/>
                <a:gd name="T121" fmla="*/ 46 h 140"/>
                <a:gd name="T122" fmla="*/ 128 w 155"/>
                <a:gd name="T123" fmla="*/ 44 h 140"/>
                <a:gd name="T124" fmla="*/ 132 w 155"/>
                <a:gd name="T125" fmla="*/ 40 h 14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55" h="140">
                  <a:moveTo>
                    <a:pt x="132" y="40"/>
                  </a:moveTo>
                  <a:lnTo>
                    <a:pt x="137" y="45"/>
                  </a:lnTo>
                  <a:lnTo>
                    <a:pt x="127" y="51"/>
                  </a:lnTo>
                  <a:lnTo>
                    <a:pt x="127" y="52"/>
                  </a:lnTo>
                  <a:lnTo>
                    <a:pt x="130" y="64"/>
                  </a:lnTo>
                  <a:lnTo>
                    <a:pt x="130" y="67"/>
                  </a:lnTo>
                  <a:lnTo>
                    <a:pt x="131" y="71"/>
                  </a:lnTo>
                  <a:lnTo>
                    <a:pt x="132" y="73"/>
                  </a:lnTo>
                  <a:lnTo>
                    <a:pt x="133" y="78"/>
                  </a:lnTo>
                  <a:lnTo>
                    <a:pt x="134" y="79"/>
                  </a:lnTo>
                  <a:lnTo>
                    <a:pt x="135" y="81"/>
                  </a:lnTo>
                  <a:lnTo>
                    <a:pt x="135" y="82"/>
                  </a:lnTo>
                  <a:lnTo>
                    <a:pt x="136" y="83"/>
                  </a:lnTo>
                  <a:lnTo>
                    <a:pt x="139" y="85"/>
                  </a:lnTo>
                  <a:lnTo>
                    <a:pt x="141" y="87"/>
                  </a:lnTo>
                  <a:lnTo>
                    <a:pt x="142" y="89"/>
                  </a:lnTo>
                  <a:lnTo>
                    <a:pt x="145" y="91"/>
                  </a:lnTo>
                  <a:lnTo>
                    <a:pt x="147" y="94"/>
                  </a:lnTo>
                  <a:lnTo>
                    <a:pt x="148" y="95"/>
                  </a:lnTo>
                  <a:lnTo>
                    <a:pt x="149" y="98"/>
                  </a:lnTo>
                  <a:lnTo>
                    <a:pt x="150" y="102"/>
                  </a:lnTo>
                  <a:lnTo>
                    <a:pt x="152" y="107"/>
                  </a:lnTo>
                  <a:lnTo>
                    <a:pt x="153" y="108"/>
                  </a:lnTo>
                  <a:lnTo>
                    <a:pt x="153" y="110"/>
                  </a:lnTo>
                  <a:lnTo>
                    <a:pt x="154" y="111"/>
                  </a:lnTo>
                  <a:lnTo>
                    <a:pt x="154" y="113"/>
                  </a:lnTo>
                  <a:lnTo>
                    <a:pt x="155" y="114"/>
                  </a:lnTo>
                  <a:lnTo>
                    <a:pt x="155" y="116"/>
                  </a:lnTo>
                  <a:lnTo>
                    <a:pt x="155" y="118"/>
                  </a:lnTo>
                  <a:lnTo>
                    <a:pt x="155" y="119"/>
                  </a:lnTo>
                  <a:lnTo>
                    <a:pt x="154" y="122"/>
                  </a:lnTo>
                  <a:lnTo>
                    <a:pt x="154" y="124"/>
                  </a:lnTo>
                  <a:lnTo>
                    <a:pt x="154" y="124"/>
                  </a:lnTo>
                  <a:lnTo>
                    <a:pt x="154" y="124"/>
                  </a:lnTo>
                  <a:lnTo>
                    <a:pt x="154" y="125"/>
                  </a:lnTo>
                  <a:lnTo>
                    <a:pt x="152" y="135"/>
                  </a:lnTo>
                  <a:lnTo>
                    <a:pt x="144" y="136"/>
                  </a:lnTo>
                  <a:lnTo>
                    <a:pt x="144" y="139"/>
                  </a:lnTo>
                  <a:lnTo>
                    <a:pt x="144" y="139"/>
                  </a:lnTo>
                  <a:lnTo>
                    <a:pt x="144" y="139"/>
                  </a:lnTo>
                  <a:lnTo>
                    <a:pt x="144" y="140"/>
                  </a:lnTo>
                  <a:lnTo>
                    <a:pt x="143" y="140"/>
                  </a:lnTo>
                  <a:lnTo>
                    <a:pt x="143" y="140"/>
                  </a:lnTo>
                  <a:lnTo>
                    <a:pt x="143" y="139"/>
                  </a:lnTo>
                  <a:lnTo>
                    <a:pt x="142" y="139"/>
                  </a:lnTo>
                  <a:lnTo>
                    <a:pt x="139" y="139"/>
                  </a:lnTo>
                  <a:lnTo>
                    <a:pt x="138" y="138"/>
                  </a:lnTo>
                  <a:lnTo>
                    <a:pt x="136" y="137"/>
                  </a:lnTo>
                  <a:lnTo>
                    <a:pt x="135" y="137"/>
                  </a:lnTo>
                  <a:lnTo>
                    <a:pt x="136" y="135"/>
                  </a:lnTo>
                  <a:lnTo>
                    <a:pt x="136" y="135"/>
                  </a:lnTo>
                  <a:lnTo>
                    <a:pt x="136" y="135"/>
                  </a:lnTo>
                  <a:lnTo>
                    <a:pt x="135" y="135"/>
                  </a:lnTo>
                  <a:lnTo>
                    <a:pt x="133" y="134"/>
                  </a:lnTo>
                  <a:lnTo>
                    <a:pt x="131" y="133"/>
                  </a:lnTo>
                  <a:lnTo>
                    <a:pt x="127" y="132"/>
                  </a:lnTo>
                  <a:lnTo>
                    <a:pt x="126" y="131"/>
                  </a:lnTo>
                  <a:lnTo>
                    <a:pt x="124" y="131"/>
                  </a:lnTo>
                  <a:lnTo>
                    <a:pt x="123" y="131"/>
                  </a:lnTo>
                  <a:lnTo>
                    <a:pt x="122" y="131"/>
                  </a:lnTo>
                  <a:lnTo>
                    <a:pt x="123" y="130"/>
                  </a:lnTo>
                  <a:lnTo>
                    <a:pt x="121" y="127"/>
                  </a:lnTo>
                  <a:lnTo>
                    <a:pt x="121" y="127"/>
                  </a:lnTo>
                  <a:lnTo>
                    <a:pt x="124" y="125"/>
                  </a:lnTo>
                  <a:lnTo>
                    <a:pt x="125" y="122"/>
                  </a:lnTo>
                  <a:lnTo>
                    <a:pt x="98" y="122"/>
                  </a:lnTo>
                  <a:lnTo>
                    <a:pt x="89" y="122"/>
                  </a:lnTo>
                  <a:lnTo>
                    <a:pt x="78" y="122"/>
                  </a:lnTo>
                  <a:lnTo>
                    <a:pt x="77" y="122"/>
                  </a:lnTo>
                  <a:lnTo>
                    <a:pt x="77" y="122"/>
                  </a:lnTo>
                  <a:lnTo>
                    <a:pt x="76" y="123"/>
                  </a:lnTo>
                  <a:lnTo>
                    <a:pt x="75" y="124"/>
                  </a:lnTo>
                  <a:lnTo>
                    <a:pt x="72" y="129"/>
                  </a:lnTo>
                  <a:lnTo>
                    <a:pt x="69" y="133"/>
                  </a:lnTo>
                  <a:lnTo>
                    <a:pt x="68" y="135"/>
                  </a:lnTo>
                  <a:lnTo>
                    <a:pt x="68" y="136"/>
                  </a:lnTo>
                  <a:lnTo>
                    <a:pt x="61" y="136"/>
                  </a:lnTo>
                  <a:lnTo>
                    <a:pt x="60" y="136"/>
                  </a:lnTo>
                  <a:lnTo>
                    <a:pt x="60" y="136"/>
                  </a:lnTo>
                  <a:lnTo>
                    <a:pt x="60" y="136"/>
                  </a:lnTo>
                  <a:lnTo>
                    <a:pt x="59" y="135"/>
                  </a:lnTo>
                  <a:lnTo>
                    <a:pt x="58" y="135"/>
                  </a:lnTo>
                  <a:lnTo>
                    <a:pt x="57" y="134"/>
                  </a:lnTo>
                  <a:lnTo>
                    <a:pt x="56" y="134"/>
                  </a:lnTo>
                  <a:lnTo>
                    <a:pt x="56" y="129"/>
                  </a:lnTo>
                  <a:lnTo>
                    <a:pt x="56" y="127"/>
                  </a:lnTo>
                  <a:lnTo>
                    <a:pt x="57" y="125"/>
                  </a:lnTo>
                  <a:lnTo>
                    <a:pt x="58" y="121"/>
                  </a:lnTo>
                  <a:lnTo>
                    <a:pt x="58" y="120"/>
                  </a:lnTo>
                  <a:lnTo>
                    <a:pt x="59" y="118"/>
                  </a:lnTo>
                  <a:lnTo>
                    <a:pt x="59" y="116"/>
                  </a:lnTo>
                  <a:lnTo>
                    <a:pt x="58" y="115"/>
                  </a:lnTo>
                  <a:lnTo>
                    <a:pt x="58" y="114"/>
                  </a:lnTo>
                  <a:lnTo>
                    <a:pt x="57" y="113"/>
                  </a:lnTo>
                  <a:lnTo>
                    <a:pt x="55" y="111"/>
                  </a:lnTo>
                  <a:lnTo>
                    <a:pt x="52" y="108"/>
                  </a:lnTo>
                  <a:lnTo>
                    <a:pt x="49" y="105"/>
                  </a:lnTo>
                  <a:lnTo>
                    <a:pt x="48" y="104"/>
                  </a:lnTo>
                  <a:lnTo>
                    <a:pt x="45" y="102"/>
                  </a:lnTo>
                  <a:lnTo>
                    <a:pt x="43" y="97"/>
                  </a:lnTo>
                  <a:lnTo>
                    <a:pt x="42" y="96"/>
                  </a:lnTo>
                  <a:lnTo>
                    <a:pt x="41" y="95"/>
                  </a:lnTo>
                  <a:lnTo>
                    <a:pt x="41" y="94"/>
                  </a:lnTo>
                  <a:lnTo>
                    <a:pt x="40" y="93"/>
                  </a:lnTo>
                  <a:lnTo>
                    <a:pt x="39" y="91"/>
                  </a:lnTo>
                  <a:lnTo>
                    <a:pt x="37" y="90"/>
                  </a:lnTo>
                  <a:lnTo>
                    <a:pt x="37" y="90"/>
                  </a:lnTo>
                  <a:lnTo>
                    <a:pt x="37" y="90"/>
                  </a:lnTo>
                  <a:lnTo>
                    <a:pt x="36" y="89"/>
                  </a:lnTo>
                  <a:lnTo>
                    <a:pt x="35" y="89"/>
                  </a:lnTo>
                  <a:lnTo>
                    <a:pt x="34" y="89"/>
                  </a:lnTo>
                  <a:lnTo>
                    <a:pt x="33" y="89"/>
                  </a:lnTo>
                  <a:lnTo>
                    <a:pt x="32" y="89"/>
                  </a:lnTo>
                  <a:lnTo>
                    <a:pt x="32" y="89"/>
                  </a:lnTo>
                  <a:lnTo>
                    <a:pt x="32" y="89"/>
                  </a:lnTo>
                  <a:lnTo>
                    <a:pt x="31" y="89"/>
                  </a:lnTo>
                  <a:lnTo>
                    <a:pt x="28" y="90"/>
                  </a:lnTo>
                  <a:lnTo>
                    <a:pt x="27" y="90"/>
                  </a:lnTo>
                  <a:lnTo>
                    <a:pt x="26" y="90"/>
                  </a:lnTo>
                  <a:lnTo>
                    <a:pt x="25" y="90"/>
                  </a:lnTo>
                  <a:lnTo>
                    <a:pt x="25" y="91"/>
                  </a:lnTo>
                  <a:lnTo>
                    <a:pt x="24" y="91"/>
                  </a:lnTo>
                  <a:lnTo>
                    <a:pt x="23" y="91"/>
                  </a:lnTo>
                  <a:lnTo>
                    <a:pt x="23" y="91"/>
                  </a:lnTo>
                  <a:lnTo>
                    <a:pt x="22" y="91"/>
                  </a:lnTo>
                  <a:lnTo>
                    <a:pt x="22" y="92"/>
                  </a:lnTo>
                  <a:lnTo>
                    <a:pt x="22" y="92"/>
                  </a:lnTo>
                  <a:lnTo>
                    <a:pt x="21" y="92"/>
                  </a:lnTo>
                  <a:lnTo>
                    <a:pt x="21" y="93"/>
                  </a:lnTo>
                  <a:lnTo>
                    <a:pt x="20" y="93"/>
                  </a:lnTo>
                  <a:lnTo>
                    <a:pt x="20" y="93"/>
                  </a:lnTo>
                  <a:lnTo>
                    <a:pt x="18" y="93"/>
                  </a:lnTo>
                  <a:lnTo>
                    <a:pt x="17" y="93"/>
                  </a:lnTo>
                  <a:lnTo>
                    <a:pt x="15" y="93"/>
                  </a:lnTo>
                  <a:lnTo>
                    <a:pt x="15" y="93"/>
                  </a:lnTo>
                  <a:lnTo>
                    <a:pt x="14" y="93"/>
                  </a:lnTo>
                  <a:lnTo>
                    <a:pt x="14" y="93"/>
                  </a:lnTo>
                  <a:lnTo>
                    <a:pt x="13" y="92"/>
                  </a:lnTo>
                  <a:lnTo>
                    <a:pt x="11" y="91"/>
                  </a:lnTo>
                  <a:lnTo>
                    <a:pt x="10" y="91"/>
                  </a:lnTo>
                  <a:lnTo>
                    <a:pt x="9" y="91"/>
                  </a:lnTo>
                  <a:lnTo>
                    <a:pt x="9" y="91"/>
                  </a:lnTo>
                  <a:lnTo>
                    <a:pt x="8" y="91"/>
                  </a:lnTo>
                  <a:lnTo>
                    <a:pt x="6" y="91"/>
                  </a:lnTo>
                  <a:lnTo>
                    <a:pt x="6" y="91"/>
                  </a:lnTo>
                  <a:lnTo>
                    <a:pt x="5" y="91"/>
                  </a:lnTo>
                  <a:lnTo>
                    <a:pt x="4" y="91"/>
                  </a:lnTo>
                  <a:lnTo>
                    <a:pt x="3" y="91"/>
                  </a:lnTo>
                  <a:lnTo>
                    <a:pt x="3" y="91"/>
                  </a:lnTo>
                  <a:lnTo>
                    <a:pt x="3" y="91"/>
                  </a:lnTo>
                  <a:lnTo>
                    <a:pt x="2" y="91"/>
                  </a:lnTo>
                  <a:lnTo>
                    <a:pt x="1" y="90"/>
                  </a:lnTo>
                  <a:lnTo>
                    <a:pt x="1" y="90"/>
                  </a:lnTo>
                  <a:lnTo>
                    <a:pt x="0" y="90"/>
                  </a:lnTo>
                  <a:lnTo>
                    <a:pt x="0" y="89"/>
                  </a:lnTo>
                  <a:lnTo>
                    <a:pt x="0" y="89"/>
                  </a:lnTo>
                  <a:lnTo>
                    <a:pt x="0" y="88"/>
                  </a:lnTo>
                  <a:lnTo>
                    <a:pt x="0" y="88"/>
                  </a:lnTo>
                  <a:lnTo>
                    <a:pt x="0" y="88"/>
                  </a:lnTo>
                  <a:lnTo>
                    <a:pt x="0" y="87"/>
                  </a:lnTo>
                  <a:lnTo>
                    <a:pt x="0" y="87"/>
                  </a:lnTo>
                  <a:lnTo>
                    <a:pt x="0" y="87"/>
                  </a:lnTo>
                  <a:lnTo>
                    <a:pt x="0" y="86"/>
                  </a:lnTo>
                  <a:lnTo>
                    <a:pt x="1" y="85"/>
                  </a:lnTo>
                  <a:lnTo>
                    <a:pt x="2" y="84"/>
                  </a:lnTo>
                  <a:lnTo>
                    <a:pt x="4" y="81"/>
                  </a:lnTo>
                  <a:lnTo>
                    <a:pt x="5" y="80"/>
                  </a:lnTo>
                  <a:lnTo>
                    <a:pt x="5" y="80"/>
                  </a:lnTo>
                  <a:lnTo>
                    <a:pt x="6" y="79"/>
                  </a:lnTo>
                  <a:lnTo>
                    <a:pt x="7" y="78"/>
                  </a:lnTo>
                  <a:lnTo>
                    <a:pt x="8" y="77"/>
                  </a:lnTo>
                  <a:lnTo>
                    <a:pt x="8" y="77"/>
                  </a:lnTo>
                  <a:lnTo>
                    <a:pt x="8" y="76"/>
                  </a:lnTo>
                  <a:lnTo>
                    <a:pt x="8" y="76"/>
                  </a:lnTo>
                  <a:lnTo>
                    <a:pt x="8" y="76"/>
                  </a:lnTo>
                  <a:lnTo>
                    <a:pt x="8" y="75"/>
                  </a:lnTo>
                  <a:lnTo>
                    <a:pt x="8" y="73"/>
                  </a:lnTo>
                  <a:lnTo>
                    <a:pt x="8" y="73"/>
                  </a:lnTo>
                  <a:lnTo>
                    <a:pt x="7" y="72"/>
                  </a:lnTo>
                  <a:lnTo>
                    <a:pt x="7" y="71"/>
                  </a:lnTo>
                  <a:lnTo>
                    <a:pt x="7" y="70"/>
                  </a:lnTo>
                  <a:lnTo>
                    <a:pt x="6" y="68"/>
                  </a:lnTo>
                  <a:lnTo>
                    <a:pt x="6" y="68"/>
                  </a:lnTo>
                  <a:lnTo>
                    <a:pt x="6" y="66"/>
                  </a:lnTo>
                  <a:lnTo>
                    <a:pt x="5" y="65"/>
                  </a:lnTo>
                  <a:lnTo>
                    <a:pt x="6" y="64"/>
                  </a:lnTo>
                  <a:lnTo>
                    <a:pt x="6" y="64"/>
                  </a:lnTo>
                  <a:lnTo>
                    <a:pt x="6" y="63"/>
                  </a:lnTo>
                  <a:lnTo>
                    <a:pt x="6" y="61"/>
                  </a:lnTo>
                  <a:lnTo>
                    <a:pt x="6" y="61"/>
                  </a:lnTo>
                  <a:lnTo>
                    <a:pt x="6" y="61"/>
                  </a:lnTo>
                  <a:lnTo>
                    <a:pt x="6" y="60"/>
                  </a:lnTo>
                  <a:lnTo>
                    <a:pt x="6" y="59"/>
                  </a:lnTo>
                  <a:lnTo>
                    <a:pt x="5" y="58"/>
                  </a:lnTo>
                  <a:lnTo>
                    <a:pt x="5" y="57"/>
                  </a:lnTo>
                  <a:lnTo>
                    <a:pt x="5" y="56"/>
                  </a:lnTo>
                  <a:lnTo>
                    <a:pt x="5" y="56"/>
                  </a:lnTo>
                  <a:lnTo>
                    <a:pt x="6" y="56"/>
                  </a:lnTo>
                  <a:lnTo>
                    <a:pt x="5" y="54"/>
                  </a:lnTo>
                  <a:lnTo>
                    <a:pt x="5" y="54"/>
                  </a:lnTo>
                  <a:lnTo>
                    <a:pt x="5" y="53"/>
                  </a:lnTo>
                  <a:lnTo>
                    <a:pt x="6" y="53"/>
                  </a:lnTo>
                  <a:lnTo>
                    <a:pt x="6" y="53"/>
                  </a:lnTo>
                  <a:lnTo>
                    <a:pt x="6" y="52"/>
                  </a:lnTo>
                  <a:lnTo>
                    <a:pt x="6" y="52"/>
                  </a:lnTo>
                  <a:lnTo>
                    <a:pt x="5" y="52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4" y="50"/>
                  </a:lnTo>
                  <a:lnTo>
                    <a:pt x="3" y="50"/>
                  </a:lnTo>
                  <a:lnTo>
                    <a:pt x="3" y="50"/>
                  </a:lnTo>
                  <a:lnTo>
                    <a:pt x="2" y="49"/>
                  </a:lnTo>
                  <a:lnTo>
                    <a:pt x="0" y="46"/>
                  </a:lnTo>
                  <a:lnTo>
                    <a:pt x="0" y="45"/>
                  </a:lnTo>
                  <a:lnTo>
                    <a:pt x="0" y="44"/>
                  </a:lnTo>
                  <a:lnTo>
                    <a:pt x="2" y="41"/>
                  </a:lnTo>
                  <a:lnTo>
                    <a:pt x="2" y="41"/>
                  </a:lnTo>
                  <a:lnTo>
                    <a:pt x="3" y="41"/>
                  </a:lnTo>
                  <a:lnTo>
                    <a:pt x="3" y="40"/>
                  </a:lnTo>
                  <a:lnTo>
                    <a:pt x="3" y="40"/>
                  </a:lnTo>
                  <a:lnTo>
                    <a:pt x="6" y="39"/>
                  </a:lnTo>
                  <a:lnTo>
                    <a:pt x="7" y="38"/>
                  </a:lnTo>
                  <a:lnTo>
                    <a:pt x="8" y="38"/>
                  </a:lnTo>
                  <a:lnTo>
                    <a:pt x="10" y="37"/>
                  </a:lnTo>
                  <a:lnTo>
                    <a:pt x="11" y="36"/>
                  </a:lnTo>
                  <a:lnTo>
                    <a:pt x="11" y="36"/>
                  </a:lnTo>
                  <a:lnTo>
                    <a:pt x="11" y="36"/>
                  </a:lnTo>
                  <a:lnTo>
                    <a:pt x="13" y="37"/>
                  </a:lnTo>
                  <a:lnTo>
                    <a:pt x="14" y="38"/>
                  </a:lnTo>
                  <a:lnTo>
                    <a:pt x="17" y="38"/>
                  </a:lnTo>
                  <a:lnTo>
                    <a:pt x="21" y="37"/>
                  </a:lnTo>
                  <a:lnTo>
                    <a:pt x="23" y="36"/>
                  </a:lnTo>
                  <a:lnTo>
                    <a:pt x="24" y="35"/>
                  </a:lnTo>
                  <a:lnTo>
                    <a:pt x="26" y="32"/>
                  </a:lnTo>
                  <a:lnTo>
                    <a:pt x="27" y="31"/>
                  </a:lnTo>
                  <a:lnTo>
                    <a:pt x="29" y="28"/>
                  </a:lnTo>
                  <a:lnTo>
                    <a:pt x="35" y="23"/>
                  </a:lnTo>
                  <a:lnTo>
                    <a:pt x="36" y="22"/>
                  </a:lnTo>
                  <a:lnTo>
                    <a:pt x="38" y="21"/>
                  </a:lnTo>
                  <a:lnTo>
                    <a:pt x="38" y="21"/>
                  </a:lnTo>
                  <a:lnTo>
                    <a:pt x="41" y="19"/>
                  </a:lnTo>
                  <a:lnTo>
                    <a:pt x="41" y="19"/>
                  </a:lnTo>
                  <a:lnTo>
                    <a:pt x="42" y="19"/>
                  </a:lnTo>
                  <a:lnTo>
                    <a:pt x="46" y="17"/>
                  </a:lnTo>
                  <a:lnTo>
                    <a:pt x="53" y="14"/>
                  </a:lnTo>
                  <a:lnTo>
                    <a:pt x="55" y="12"/>
                  </a:lnTo>
                  <a:lnTo>
                    <a:pt x="64" y="7"/>
                  </a:lnTo>
                  <a:lnTo>
                    <a:pt x="68" y="5"/>
                  </a:lnTo>
                  <a:lnTo>
                    <a:pt x="69" y="4"/>
                  </a:lnTo>
                  <a:lnTo>
                    <a:pt x="70" y="4"/>
                  </a:lnTo>
                  <a:lnTo>
                    <a:pt x="73" y="3"/>
                  </a:lnTo>
                  <a:lnTo>
                    <a:pt x="74" y="3"/>
                  </a:lnTo>
                  <a:lnTo>
                    <a:pt x="84" y="8"/>
                  </a:lnTo>
                  <a:lnTo>
                    <a:pt x="86" y="10"/>
                  </a:lnTo>
                  <a:lnTo>
                    <a:pt x="88" y="10"/>
                  </a:lnTo>
                  <a:lnTo>
                    <a:pt x="90" y="9"/>
                  </a:lnTo>
                  <a:lnTo>
                    <a:pt x="91" y="9"/>
                  </a:lnTo>
                  <a:lnTo>
                    <a:pt x="91" y="8"/>
                  </a:lnTo>
                  <a:lnTo>
                    <a:pt x="91" y="8"/>
                  </a:lnTo>
                  <a:lnTo>
                    <a:pt x="91" y="8"/>
                  </a:lnTo>
                  <a:lnTo>
                    <a:pt x="91" y="7"/>
                  </a:lnTo>
                  <a:lnTo>
                    <a:pt x="91" y="7"/>
                  </a:lnTo>
                  <a:lnTo>
                    <a:pt x="91" y="7"/>
                  </a:lnTo>
                  <a:lnTo>
                    <a:pt x="91" y="6"/>
                  </a:lnTo>
                  <a:lnTo>
                    <a:pt x="91" y="6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89" y="4"/>
                  </a:lnTo>
                  <a:lnTo>
                    <a:pt x="88" y="4"/>
                  </a:lnTo>
                  <a:lnTo>
                    <a:pt x="87" y="3"/>
                  </a:lnTo>
                  <a:lnTo>
                    <a:pt x="87" y="3"/>
                  </a:lnTo>
                  <a:lnTo>
                    <a:pt x="86" y="3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5" y="2"/>
                  </a:lnTo>
                  <a:lnTo>
                    <a:pt x="85" y="2"/>
                  </a:lnTo>
                  <a:lnTo>
                    <a:pt x="85" y="1"/>
                  </a:lnTo>
                  <a:lnTo>
                    <a:pt x="84" y="1"/>
                  </a:lnTo>
                  <a:lnTo>
                    <a:pt x="84" y="1"/>
                  </a:lnTo>
                  <a:lnTo>
                    <a:pt x="84" y="0"/>
                  </a:lnTo>
                  <a:lnTo>
                    <a:pt x="86" y="1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7" y="2"/>
                  </a:lnTo>
                  <a:lnTo>
                    <a:pt x="87" y="2"/>
                  </a:lnTo>
                  <a:lnTo>
                    <a:pt x="87" y="2"/>
                  </a:lnTo>
                  <a:lnTo>
                    <a:pt x="89" y="3"/>
                  </a:lnTo>
                  <a:lnTo>
                    <a:pt x="90" y="4"/>
                  </a:lnTo>
                  <a:lnTo>
                    <a:pt x="91" y="4"/>
                  </a:lnTo>
                  <a:lnTo>
                    <a:pt x="92" y="5"/>
                  </a:lnTo>
                  <a:lnTo>
                    <a:pt x="93" y="6"/>
                  </a:lnTo>
                  <a:lnTo>
                    <a:pt x="95" y="7"/>
                  </a:lnTo>
                  <a:lnTo>
                    <a:pt x="97" y="7"/>
                  </a:lnTo>
                  <a:lnTo>
                    <a:pt x="98" y="8"/>
                  </a:lnTo>
                  <a:lnTo>
                    <a:pt x="100" y="9"/>
                  </a:lnTo>
                  <a:lnTo>
                    <a:pt x="102" y="10"/>
                  </a:lnTo>
                  <a:lnTo>
                    <a:pt x="104" y="12"/>
                  </a:lnTo>
                  <a:lnTo>
                    <a:pt x="106" y="12"/>
                  </a:lnTo>
                  <a:lnTo>
                    <a:pt x="106" y="13"/>
                  </a:lnTo>
                  <a:lnTo>
                    <a:pt x="108" y="13"/>
                  </a:lnTo>
                  <a:lnTo>
                    <a:pt x="108" y="13"/>
                  </a:lnTo>
                  <a:lnTo>
                    <a:pt x="108" y="14"/>
                  </a:lnTo>
                  <a:lnTo>
                    <a:pt x="107" y="13"/>
                  </a:lnTo>
                  <a:lnTo>
                    <a:pt x="106" y="13"/>
                  </a:lnTo>
                  <a:lnTo>
                    <a:pt x="106" y="13"/>
                  </a:lnTo>
                  <a:lnTo>
                    <a:pt x="105" y="13"/>
                  </a:lnTo>
                  <a:lnTo>
                    <a:pt x="105" y="13"/>
                  </a:lnTo>
                  <a:lnTo>
                    <a:pt x="105" y="12"/>
                  </a:lnTo>
                  <a:lnTo>
                    <a:pt x="104" y="12"/>
                  </a:lnTo>
                  <a:lnTo>
                    <a:pt x="103" y="12"/>
                  </a:lnTo>
                  <a:lnTo>
                    <a:pt x="102" y="11"/>
                  </a:lnTo>
                  <a:lnTo>
                    <a:pt x="100" y="10"/>
                  </a:lnTo>
                  <a:lnTo>
                    <a:pt x="100" y="10"/>
                  </a:lnTo>
                  <a:lnTo>
                    <a:pt x="99" y="10"/>
                  </a:lnTo>
                  <a:lnTo>
                    <a:pt x="99" y="10"/>
                  </a:lnTo>
                  <a:lnTo>
                    <a:pt x="99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7" y="10"/>
                  </a:lnTo>
                  <a:lnTo>
                    <a:pt x="97" y="10"/>
                  </a:lnTo>
                  <a:lnTo>
                    <a:pt x="97" y="10"/>
                  </a:lnTo>
                  <a:lnTo>
                    <a:pt x="95" y="10"/>
                  </a:lnTo>
                  <a:lnTo>
                    <a:pt x="96" y="10"/>
                  </a:lnTo>
                  <a:lnTo>
                    <a:pt x="96" y="12"/>
                  </a:lnTo>
                  <a:lnTo>
                    <a:pt x="96" y="13"/>
                  </a:lnTo>
                  <a:lnTo>
                    <a:pt x="96" y="13"/>
                  </a:lnTo>
                  <a:lnTo>
                    <a:pt x="96" y="14"/>
                  </a:lnTo>
                  <a:lnTo>
                    <a:pt x="96" y="16"/>
                  </a:lnTo>
                  <a:lnTo>
                    <a:pt x="96" y="16"/>
                  </a:lnTo>
                  <a:lnTo>
                    <a:pt x="96" y="16"/>
                  </a:lnTo>
                  <a:lnTo>
                    <a:pt x="95" y="17"/>
                  </a:lnTo>
                  <a:lnTo>
                    <a:pt x="95" y="19"/>
                  </a:lnTo>
                  <a:lnTo>
                    <a:pt x="95" y="19"/>
                  </a:lnTo>
                  <a:lnTo>
                    <a:pt x="95" y="20"/>
                  </a:lnTo>
                  <a:lnTo>
                    <a:pt x="94" y="21"/>
                  </a:lnTo>
                  <a:lnTo>
                    <a:pt x="93" y="21"/>
                  </a:lnTo>
                  <a:lnTo>
                    <a:pt x="93" y="22"/>
                  </a:lnTo>
                  <a:lnTo>
                    <a:pt x="93" y="23"/>
                  </a:lnTo>
                  <a:lnTo>
                    <a:pt x="93" y="23"/>
                  </a:lnTo>
                  <a:lnTo>
                    <a:pt x="92" y="22"/>
                  </a:lnTo>
                  <a:lnTo>
                    <a:pt x="91" y="22"/>
                  </a:lnTo>
                  <a:lnTo>
                    <a:pt x="90" y="21"/>
                  </a:lnTo>
                  <a:lnTo>
                    <a:pt x="89" y="21"/>
                  </a:lnTo>
                  <a:lnTo>
                    <a:pt x="89" y="21"/>
                  </a:lnTo>
                  <a:lnTo>
                    <a:pt x="88" y="20"/>
                  </a:lnTo>
                  <a:lnTo>
                    <a:pt x="87" y="20"/>
                  </a:lnTo>
                  <a:lnTo>
                    <a:pt x="87" y="19"/>
                  </a:lnTo>
                  <a:lnTo>
                    <a:pt x="87" y="19"/>
                  </a:lnTo>
                  <a:lnTo>
                    <a:pt x="87" y="19"/>
                  </a:lnTo>
                  <a:lnTo>
                    <a:pt x="86" y="18"/>
                  </a:lnTo>
                  <a:lnTo>
                    <a:pt x="84" y="18"/>
                  </a:lnTo>
                  <a:lnTo>
                    <a:pt x="84" y="19"/>
                  </a:lnTo>
                  <a:lnTo>
                    <a:pt x="83" y="21"/>
                  </a:lnTo>
                  <a:lnTo>
                    <a:pt x="82" y="24"/>
                  </a:lnTo>
                  <a:lnTo>
                    <a:pt x="85" y="24"/>
                  </a:lnTo>
                  <a:lnTo>
                    <a:pt x="86" y="24"/>
                  </a:lnTo>
                  <a:lnTo>
                    <a:pt x="86" y="24"/>
                  </a:lnTo>
                  <a:lnTo>
                    <a:pt x="87" y="25"/>
                  </a:lnTo>
                  <a:lnTo>
                    <a:pt x="90" y="25"/>
                  </a:lnTo>
                  <a:lnTo>
                    <a:pt x="90" y="25"/>
                  </a:lnTo>
                  <a:lnTo>
                    <a:pt x="91" y="25"/>
                  </a:lnTo>
                  <a:lnTo>
                    <a:pt x="93" y="26"/>
                  </a:lnTo>
                  <a:lnTo>
                    <a:pt x="93" y="27"/>
                  </a:lnTo>
                  <a:lnTo>
                    <a:pt x="94" y="27"/>
                  </a:lnTo>
                  <a:lnTo>
                    <a:pt x="95" y="28"/>
                  </a:lnTo>
                  <a:lnTo>
                    <a:pt x="96" y="28"/>
                  </a:lnTo>
                  <a:lnTo>
                    <a:pt x="96" y="29"/>
                  </a:lnTo>
                  <a:lnTo>
                    <a:pt x="97" y="29"/>
                  </a:lnTo>
                  <a:lnTo>
                    <a:pt x="97" y="30"/>
                  </a:lnTo>
                  <a:lnTo>
                    <a:pt x="97" y="30"/>
                  </a:lnTo>
                  <a:lnTo>
                    <a:pt x="98" y="31"/>
                  </a:lnTo>
                  <a:lnTo>
                    <a:pt x="99" y="31"/>
                  </a:lnTo>
                  <a:lnTo>
                    <a:pt x="100" y="32"/>
                  </a:lnTo>
                  <a:lnTo>
                    <a:pt x="101" y="33"/>
                  </a:lnTo>
                  <a:lnTo>
                    <a:pt x="101" y="33"/>
                  </a:lnTo>
                  <a:lnTo>
                    <a:pt x="101" y="33"/>
                  </a:lnTo>
                  <a:lnTo>
                    <a:pt x="102" y="34"/>
                  </a:lnTo>
                  <a:lnTo>
                    <a:pt x="102" y="35"/>
                  </a:lnTo>
                  <a:lnTo>
                    <a:pt x="103" y="35"/>
                  </a:lnTo>
                  <a:lnTo>
                    <a:pt x="104" y="36"/>
                  </a:lnTo>
                  <a:lnTo>
                    <a:pt x="105" y="36"/>
                  </a:lnTo>
                  <a:lnTo>
                    <a:pt x="106" y="38"/>
                  </a:lnTo>
                  <a:lnTo>
                    <a:pt x="107" y="39"/>
                  </a:lnTo>
                  <a:lnTo>
                    <a:pt x="105" y="40"/>
                  </a:lnTo>
                  <a:lnTo>
                    <a:pt x="104" y="40"/>
                  </a:lnTo>
                  <a:lnTo>
                    <a:pt x="102" y="41"/>
                  </a:lnTo>
                  <a:lnTo>
                    <a:pt x="101" y="42"/>
                  </a:lnTo>
                  <a:lnTo>
                    <a:pt x="102" y="42"/>
                  </a:lnTo>
                  <a:lnTo>
                    <a:pt x="103" y="44"/>
                  </a:lnTo>
                  <a:lnTo>
                    <a:pt x="104" y="45"/>
                  </a:lnTo>
                  <a:lnTo>
                    <a:pt x="105" y="46"/>
                  </a:lnTo>
                  <a:lnTo>
                    <a:pt x="106" y="47"/>
                  </a:lnTo>
                  <a:lnTo>
                    <a:pt x="107" y="48"/>
                  </a:lnTo>
                  <a:lnTo>
                    <a:pt x="108" y="48"/>
                  </a:lnTo>
                  <a:lnTo>
                    <a:pt x="108" y="49"/>
                  </a:lnTo>
                  <a:lnTo>
                    <a:pt x="108" y="50"/>
                  </a:lnTo>
                  <a:lnTo>
                    <a:pt x="106" y="52"/>
                  </a:lnTo>
                  <a:lnTo>
                    <a:pt x="107" y="53"/>
                  </a:lnTo>
                  <a:lnTo>
                    <a:pt x="108" y="53"/>
                  </a:lnTo>
                  <a:lnTo>
                    <a:pt x="110" y="55"/>
                  </a:lnTo>
                  <a:lnTo>
                    <a:pt x="111" y="55"/>
                  </a:lnTo>
                  <a:lnTo>
                    <a:pt x="112" y="54"/>
                  </a:lnTo>
                  <a:lnTo>
                    <a:pt x="115" y="53"/>
                  </a:lnTo>
                  <a:lnTo>
                    <a:pt x="117" y="52"/>
                  </a:lnTo>
                  <a:lnTo>
                    <a:pt x="118" y="51"/>
                  </a:lnTo>
                  <a:lnTo>
                    <a:pt x="121" y="50"/>
                  </a:lnTo>
                  <a:lnTo>
                    <a:pt x="121" y="50"/>
                  </a:lnTo>
                  <a:lnTo>
                    <a:pt x="123" y="49"/>
                  </a:lnTo>
                  <a:lnTo>
                    <a:pt x="123" y="49"/>
                  </a:lnTo>
                  <a:lnTo>
                    <a:pt x="124" y="48"/>
                  </a:lnTo>
                  <a:lnTo>
                    <a:pt x="124" y="48"/>
                  </a:lnTo>
                  <a:lnTo>
                    <a:pt x="125" y="47"/>
                  </a:lnTo>
                  <a:lnTo>
                    <a:pt x="125" y="47"/>
                  </a:lnTo>
                  <a:lnTo>
                    <a:pt x="125" y="47"/>
                  </a:lnTo>
                  <a:lnTo>
                    <a:pt x="126" y="47"/>
                  </a:lnTo>
                  <a:lnTo>
                    <a:pt x="126" y="47"/>
                  </a:lnTo>
                  <a:lnTo>
                    <a:pt x="126" y="47"/>
                  </a:lnTo>
                  <a:lnTo>
                    <a:pt x="127" y="46"/>
                  </a:lnTo>
                  <a:lnTo>
                    <a:pt x="127" y="46"/>
                  </a:lnTo>
                  <a:lnTo>
                    <a:pt x="127" y="45"/>
                  </a:lnTo>
                  <a:lnTo>
                    <a:pt x="127" y="45"/>
                  </a:lnTo>
                  <a:lnTo>
                    <a:pt x="128" y="45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9" y="43"/>
                  </a:lnTo>
                  <a:lnTo>
                    <a:pt x="130" y="43"/>
                  </a:lnTo>
                  <a:lnTo>
                    <a:pt x="131" y="41"/>
                  </a:lnTo>
                  <a:lnTo>
                    <a:pt x="132" y="41"/>
                  </a:lnTo>
                  <a:lnTo>
                    <a:pt x="132" y="41"/>
                  </a:lnTo>
                  <a:lnTo>
                    <a:pt x="132" y="40"/>
                  </a:lnTo>
                  <a:lnTo>
                    <a:pt x="132" y="4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HAUTS DE MASSANE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5" name="Quart4"/>
            <xdr:cNvSpPr>
              <a:spLocks/>
            </xdr:cNvSpPr>
          </xdr:nvSpPr>
          <xdr:spPr bwMode="auto">
            <a:xfrm>
              <a:off x="1851660" y="2173148"/>
              <a:ext cx="1478280" cy="1028700"/>
            </a:xfrm>
            <a:custGeom>
              <a:avLst/>
              <a:gdLst>
                <a:gd name="T0" fmla="*/ 55 w 194"/>
                <a:gd name="T1" fmla="*/ 14 h 135"/>
                <a:gd name="T2" fmla="*/ 67 w 194"/>
                <a:gd name="T3" fmla="*/ 7 h 135"/>
                <a:gd name="T4" fmla="*/ 84 w 194"/>
                <a:gd name="T5" fmla="*/ 0 h 135"/>
                <a:gd name="T6" fmla="*/ 118 w 194"/>
                <a:gd name="T7" fmla="*/ 8 h 135"/>
                <a:gd name="T8" fmla="*/ 126 w 194"/>
                <a:gd name="T9" fmla="*/ 11 h 135"/>
                <a:gd name="T10" fmla="*/ 130 w 194"/>
                <a:gd name="T11" fmla="*/ 15 h 135"/>
                <a:gd name="T12" fmla="*/ 138 w 194"/>
                <a:gd name="T13" fmla="*/ 18 h 135"/>
                <a:gd name="T14" fmla="*/ 139 w 194"/>
                <a:gd name="T15" fmla="*/ 14 h 135"/>
                <a:gd name="T16" fmla="*/ 156 w 194"/>
                <a:gd name="T17" fmla="*/ 5 h 135"/>
                <a:gd name="T18" fmla="*/ 166 w 194"/>
                <a:gd name="T19" fmla="*/ 15 h 135"/>
                <a:gd name="T20" fmla="*/ 190 w 194"/>
                <a:gd name="T21" fmla="*/ 28 h 135"/>
                <a:gd name="T22" fmla="*/ 186 w 194"/>
                <a:gd name="T23" fmla="*/ 46 h 135"/>
                <a:gd name="T24" fmla="*/ 183 w 194"/>
                <a:gd name="T25" fmla="*/ 48 h 135"/>
                <a:gd name="T26" fmla="*/ 178 w 194"/>
                <a:gd name="T27" fmla="*/ 51 h 135"/>
                <a:gd name="T28" fmla="*/ 182 w 194"/>
                <a:gd name="T29" fmla="*/ 63 h 135"/>
                <a:gd name="T30" fmla="*/ 180 w 194"/>
                <a:gd name="T31" fmla="*/ 68 h 135"/>
                <a:gd name="T32" fmla="*/ 174 w 194"/>
                <a:gd name="T33" fmla="*/ 71 h 135"/>
                <a:gd name="T34" fmla="*/ 156 w 194"/>
                <a:gd name="T35" fmla="*/ 96 h 135"/>
                <a:gd name="T36" fmla="*/ 118 w 194"/>
                <a:gd name="T37" fmla="*/ 117 h 135"/>
                <a:gd name="T38" fmla="*/ 86 w 194"/>
                <a:gd name="T39" fmla="*/ 133 h 135"/>
                <a:gd name="T40" fmla="*/ 62 w 194"/>
                <a:gd name="T41" fmla="*/ 133 h 135"/>
                <a:gd name="T42" fmla="*/ 59 w 194"/>
                <a:gd name="T43" fmla="*/ 127 h 135"/>
                <a:gd name="T44" fmla="*/ 54 w 194"/>
                <a:gd name="T45" fmla="*/ 119 h 135"/>
                <a:gd name="T46" fmla="*/ 49 w 194"/>
                <a:gd name="T47" fmla="*/ 112 h 135"/>
                <a:gd name="T48" fmla="*/ 45 w 194"/>
                <a:gd name="T49" fmla="*/ 106 h 135"/>
                <a:gd name="T50" fmla="*/ 41 w 194"/>
                <a:gd name="T51" fmla="*/ 102 h 135"/>
                <a:gd name="T52" fmla="*/ 38 w 194"/>
                <a:gd name="T53" fmla="*/ 98 h 135"/>
                <a:gd name="T54" fmla="*/ 36 w 194"/>
                <a:gd name="T55" fmla="*/ 96 h 135"/>
                <a:gd name="T56" fmla="*/ 34 w 194"/>
                <a:gd name="T57" fmla="*/ 95 h 135"/>
                <a:gd name="T58" fmla="*/ 30 w 194"/>
                <a:gd name="T59" fmla="*/ 95 h 135"/>
                <a:gd name="T60" fmla="*/ 28 w 194"/>
                <a:gd name="T61" fmla="*/ 92 h 135"/>
                <a:gd name="T62" fmla="*/ 27 w 194"/>
                <a:gd name="T63" fmla="*/ 86 h 135"/>
                <a:gd name="T64" fmla="*/ 23 w 194"/>
                <a:gd name="T65" fmla="*/ 79 h 135"/>
                <a:gd name="T66" fmla="*/ 20 w 194"/>
                <a:gd name="T67" fmla="*/ 77 h 135"/>
                <a:gd name="T68" fmla="*/ 15 w 194"/>
                <a:gd name="T69" fmla="*/ 75 h 135"/>
                <a:gd name="T70" fmla="*/ 12 w 194"/>
                <a:gd name="T71" fmla="*/ 75 h 135"/>
                <a:gd name="T72" fmla="*/ 7 w 194"/>
                <a:gd name="T73" fmla="*/ 77 h 135"/>
                <a:gd name="T74" fmla="*/ 4 w 194"/>
                <a:gd name="T75" fmla="*/ 77 h 135"/>
                <a:gd name="T76" fmla="*/ 1 w 194"/>
                <a:gd name="T77" fmla="*/ 76 h 135"/>
                <a:gd name="T78" fmla="*/ 0 w 194"/>
                <a:gd name="T79" fmla="*/ 73 h 135"/>
                <a:gd name="T80" fmla="*/ 0 w 194"/>
                <a:gd name="T81" fmla="*/ 68 h 135"/>
                <a:gd name="T82" fmla="*/ 0 w 194"/>
                <a:gd name="T83" fmla="*/ 62 h 135"/>
                <a:gd name="T84" fmla="*/ 3 w 194"/>
                <a:gd name="T85" fmla="*/ 59 h 135"/>
                <a:gd name="T86" fmla="*/ 5 w 194"/>
                <a:gd name="T87" fmla="*/ 57 h 135"/>
                <a:gd name="T88" fmla="*/ 9 w 194"/>
                <a:gd name="T89" fmla="*/ 54 h 135"/>
                <a:gd name="T90" fmla="*/ 14 w 194"/>
                <a:gd name="T91" fmla="*/ 51 h 135"/>
                <a:gd name="T92" fmla="*/ 18 w 194"/>
                <a:gd name="T93" fmla="*/ 51 h 135"/>
                <a:gd name="T94" fmla="*/ 21 w 194"/>
                <a:gd name="T95" fmla="*/ 48 h 135"/>
                <a:gd name="T96" fmla="*/ 22 w 194"/>
                <a:gd name="T97" fmla="*/ 45 h 135"/>
                <a:gd name="T98" fmla="*/ 24 w 194"/>
                <a:gd name="T99" fmla="*/ 41 h 135"/>
                <a:gd name="T100" fmla="*/ 29 w 194"/>
                <a:gd name="T101" fmla="*/ 35 h 135"/>
                <a:gd name="T102" fmla="*/ 33 w 194"/>
                <a:gd name="T103" fmla="*/ 29 h 135"/>
                <a:gd name="T104" fmla="*/ 39 w 194"/>
                <a:gd name="T105" fmla="*/ 26 h 135"/>
                <a:gd name="T106" fmla="*/ 43 w 194"/>
                <a:gd name="T107" fmla="*/ 23 h 135"/>
                <a:gd name="T108" fmla="*/ 48 w 194"/>
                <a:gd name="T109" fmla="*/ 17 h 135"/>
                <a:gd name="T110" fmla="*/ 50 w 194"/>
                <a:gd name="T111" fmla="*/ 13 h 13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</a:cxnLst>
              <a:rect l="0" t="0" r="r" b="b"/>
              <a:pathLst>
                <a:path w="194" h="135">
                  <a:moveTo>
                    <a:pt x="51" y="12"/>
                  </a:moveTo>
                  <a:lnTo>
                    <a:pt x="52" y="12"/>
                  </a:lnTo>
                  <a:lnTo>
                    <a:pt x="53" y="13"/>
                  </a:lnTo>
                  <a:lnTo>
                    <a:pt x="54" y="13"/>
                  </a:lnTo>
                  <a:lnTo>
                    <a:pt x="55" y="14"/>
                  </a:lnTo>
                  <a:lnTo>
                    <a:pt x="55" y="14"/>
                  </a:lnTo>
                  <a:lnTo>
                    <a:pt x="55" y="14"/>
                  </a:lnTo>
                  <a:lnTo>
                    <a:pt x="56" y="14"/>
                  </a:lnTo>
                  <a:lnTo>
                    <a:pt x="63" y="14"/>
                  </a:lnTo>
                  <a:lnTo>
                    <a:pt x="63" y="13"/>
                  </a:lnTo>
                  <a:lnTo>
                    <a:pt x="64" y="11"/>
                  </a:lnTo>
                  <a:lnTo>
                    <a:pt x="67" y="7"/>
                  </a:lnTo>
                  <a:lnTo>
                    <a:pt x="70" y="2"/>
                  </a:lnTo>
                  <a:lnTo>
                    <a:pt x="71" y="1"/>
                  </a:lnTo>
                  <a:lnTo>
                    <a:pt x="72" y="0"/>
                  </a:lnTo>
                  <a:lnTo>
                    <a:pt x="72" y="0"/>
                  </a:lnTo>
                  <a:lnTo>
                    <a:pt x="73" y="0"/>
                  </a:lnTo>
                  <a:lnTo>
                    <a:pt x="84" y="0"/>
                  </a:lnTo>
                  <a:lnTo>
                    <a:pt x="93" y="0"/>
                  </a:lnTo>
                  <a:lnTo>
                    <a:pt x="120" y="0"/>
                  </a:lnTo>
                  <a:lnTo>
                    <a:pt x="119" y="3"/>
                  </a:lnTo>
                  <a:lnTo>
                    <a:pt x="116" y="5"/>
                  </a:lnTo>
                  <a:lnTo>
                    <a:pt x="116" y="5"/>
                  </a:lnTo>
                  <a:lnTo>
                    <a:pt x="118" y="8"/>
                  </a:lnTo>
                  <a:lnTo>
                    <a:pt x="117" y="9"/>
                  </a:lnTo>
                  <a:lnTo>
                    <a:pt x="118" y="9"/>
                  </a:lnTo>
                  <a:lnTo>
                    <a:pt x="119" y="9"/>
                  </a:lnTo>
                  <a:lnTo>
                    <a:pt x="121" y="9"/>
                  </a:lnTo>
                  <a:lnTo>
                    <a:pt x="122" y="10"/>
                  </a:lnTo>
                  <a:lnTo>
                    <a:pt x="126" y="11"/>
                  </a:lnTo>
                  <a:lnTo>
                    <a:pt x="128" y="12"/>
                  </a:lnTo>
                  <a:lnTo>
                    <a:pt x="130" y="13"/>
                  </a:lnTo>
                  <a:lnTo>
                    <a:pt x="131" y="13"/>
                  </a:lnTo>
                  <a:lnTo>
                    <a:pt x="131" y="13"/>
                  </a:lnTo>
                  <a:lnTo>
                    <a:pt x="131" y="13"/>
                  </a:lnTo>
                  <a:lnTo>
                    <a:pt x="130" y="15"/>
                  </a:lnTo>
                  <a:lnTo>
                    <a:pt x="131" y="15"/>
                  </a:lnTo>
                  <a:lnTo>
                    <a:pt x="133" y="16"/>
                  </a:lnTo>
                  <a:lnTo>
                    <a:pt x="134" y="17"/>
                  </a:lnTo>
                  <a:lnTo>
                    <a:pt x="137" y="17"/>
                  </a:lnTo>
                  <a:lnTo>
                    <a:pt x="138" y="17"/>
                  </a:lnTo>
                  <a:lnTo>
                    <a:pt x="138" y="18"/>
                  </a:lnTo>
                  <a:lnTo>
                    <a:pt x="138" y="18"/>
                  </a:lnTo>
                  <a:lnTo>
                    <a:pt x="139" y="18"/>
                  </a:lnTo>
                  <a:lnTo>
                    <a:pt x="139" y="17"/>
                  </a:lnTo>
                  <a:lnTo>
                    <a:pt x="139" y="17"/>
                  </a:lnTo>
                  <a:lnTo>
                    <a:pt x="139" y="17"/>
                  </a:lnTo>
                  <a:lnTo>
                    <a:pt x="139" y="14"/>
                  </a:lnTo>
                  <a:lnTo>
                    <a:pt x="147" y="13"/>
                  </a:lnTo>
                  <a:lnTo>
                    <a:pt x="149" y="3"/>
                  </a:lnTo>
                  <a:lnTo>
                    <a:pt x="150" y="3"/>
                  </a:lnTo>
                  <a:lnTo>
                    <a:pt x="150" y="3"/>
                  </a:lnTo>
                  <a:lnTo>
                    <a:pt x="154" y="5"/>
                  </a:lnTo>
                  <a:lnTo>
                    <a:pt x="156" y="5"/>
                  </a:lnTo>
                  <a:lnTo>
                    <a:pt x="157" y="6"/>
                  </a:lnTo>
                  <a:lnTo>
                    <a:pt x="158" y="8"/>
                  </a:lnTo>
                  <a:lnTo>
                    <a:pt x="160" y="11"/>
                  </a:lnTo>
                  <a:lnTo>
                    <a:pt x="163" y="13"/>
                  </a:lnTo>
                  <a:lnTo>
                    <a:pt x="164" y="13"/>
                  </a:lnTo>
                  <a:lnTo>
                    <a:pt x="166" y="15"/>
                  </a:lnTo>
                  <a:lnTo>
                    <a:pt x="170" y="18"/>
                  </a:lnTo>
                  <a:lnTo>
                    <a:pt x="177" y="22"/>
                  </a:lnTo>
                  <a:lnTo>
                    <a:pt x="184" y="24"/>
                  </a:lnTo>
                  <a:lnTo>
                    <a:pt x="187" y="25"/>
                  </a:lnTo>
                  <a:lnTo>
                    <a:pt x="189" y="26"/>
                  </a:lnTo>
                  <a:lnTo>
                    <a:pt x="190" y="28"/>
                  </a:lnTo>
                  <a:lnTo>
                    <a:pt x="192" y="33"/>
                  </a:lnTo>
                  <a:lnTo>
                    <a:pt x="194" y="35"/>
                  </a:lnTo>
                  <a:lnTo>
                    <a:pt x="187" y="41"/>
                  </a:lnTo>
                  <a:lnTo>
                    <a:pt x="186" y="43"/>
                  </a:lnTo>
                  <a:lnTo>
                    <a:pt x="186" y="45"/>
                  </a:lnTo>
                  <a:lnTo>
                    <a:pt x="186" y="46"/>
                  </a:lnTo>
                  <a:lnTo>
                    <a:pt x="185" y="46"/>
                  </a:lnTo>
                  <a:lnTo>
                    <a:pt x="185" y="47"/>
                  </a:lnTo>
                  <a:lnTo>
                    <a:pt x="184" y="48"/>
                  </a:lnTo>
                  <a:lnTo>
                    <a:pt x="184" y="48"/>
                  </a:lnTo>
                  <a:lnTo>
                    <a:pt x="184" y="48"/>
                  </a:lnTo>
                  <a:lnTo>
                    <a:pt x="183" y="48"/>
                  </a:lnTo>
                  <a:lnTo>
                    <a:pt x="182" y="48"/>
                  </a:lnTo>
                  <a:lnTo>
                    <a:pt x="181" y="48"/>
                  </a:lnTo>
                  <a:lnTo>
                    <a:pt x="180" y="48"/>
                  </a:lnTo>
                  <a:lnTo>
                    <a:pt x="180" y="49"/>
                  </a:lnTo>
                  <a:lnTo>
                    <a:pt x="179" y="50"/>
                  </a:lnTo>
                  <a:lnTo>
                    <a:pt x="178" y="51"/>
                  </a:lnTo>
                  <a:lnTo>
                    <a:pt x="178" y="52"/>
                  </a:lnTo>
                  <a:lnTo>
                    <a:pt x="178" y="54"/>
                  </a:lnTo>
                  <a:lnTo>
                    <a:pt x="180" y="57"/>
                  </a:lnTo>
                  <a:lnTo>
                    <a:pt x="180" y="59"/>
                  </a:lnTo>
                  <a:lnTo>
                    <a:pt x="182" y="62"/>
                  </a:lnTo>
                  <a:lnTo>
                    <a:pt x="182" y="63"/>
                  </a:lnTo>
                  <a:lnTo>
                    <a:pt x="182" y="65"/>
                  </a:lnTo>
                  <a:lnTo>
                    <a:pt x="182" y="65"/>
                  </a:lnTo>
                  <a:lnTo>
                    <a:pt x="182" y="66"/>
                  </a:lnTo>
                  <a:lnTo>
                    <a:pt x="182" y="66"/>
                  </a:lnTo>
                  <a:lnTo>
                    <a:pt x="181" y="67"/>
                  </a:lnTo>
                  <a:lnTo>
                    <a:pt x="180" y="68"/>
                  </a:lnTo>
                  <a:lnTo>
                    <a:pt x="179" y="69"/>
                  </a:lnTo>
                  <a:lnTo>
                    <a:pt x="177" y="70"/>
                  </a:lnTo>
                  <a:lnTo>
                    <a:pt x="175" y="70"/>
                  </a:lnTo>
                  <a:lnTo>
                    <a:pt x="174" y="70"/>
                  </a:lnTo>
                  <a:lnTo>
                    <a:pt x="174" y="70"/>
                  </a:lnTo>
                  <a:lnTo>
                    <a:pt x="174" y="71"/>
                  </a:lnTo>
                  <a:lnTo>
                    <a:pt x="173" y="71"/>
                  </a:lnTo>
                  <a:lnTo>
                    <a:pt x="173" y="72"/>
                  </a:lnTo>
                  <a:lnTo>
                    <a:pt x="172" y="75"/>
                  </a:lnTo>
                  <a:lnTo>
                    <a:pt x="171" y="79"/>
                  </a:lnTo>
                  <a:lnTo>
                    <a:pt x="161" y="91"/>
                  </a:lnTo>
                  <a:lnTo>
                    <a:pt x="156" y="96"/>
                  </a:lnTo>
                  <a:lnTo>
                    <a:pt x="143" y="106"/>
                  </a:lnTo>
                  <a:lnTo>
                    <a:pt x="130" y="112"/>
                  </a:lnTo>
                  <a:lnTo>
                    <a:pt x="125" y="114"/>
                  </a:lnTo>
                  <a:lnTo>
                    <a:pt x="121" y="115"/>
                  </a:lnTo>
                  <a:lnTo>
                    <a:pt x="119" y="115"/>
                  </a:lnTo>
                  <a:lnTo>
                    <a:pt x="118" y="117"/>
                  </a:lnTo>
                  <a:lnTo>
                    <a:pt x="117" y="118"/>
                  </a:lnTo>
                  <a:lnTo>
                    <a:pt x="116" y="120"/>
                  </a:lnTo>
                  <a:lnTo>
                    <a:pt x="114" y="120"/>
                  </a:lnTo>
                  <a:lnTo>
                    <a:pt x="107" y="123"/>
                  </a:lnTo>
                  <a:lnTo>
                    <a:pt x="92" y="129"/>
                  </a:lnTo>
                  <a:lnTo>
                    <a:pt x="86" y="133"/>
                  </a:lnTo>
                  <a:lnTo>
                    <a:pt x="75" y="132"/>
                  </a:lnTo>
                  <a:lnTo>
                    <a:pt x="70" y="132"/>
                  </a:lnTo>
                  <a:lnTo>
                    <a:pt x="66" y="133"/>
                  </a:lnTo>
                  <a:lnTo>
                    <a:pt x="62" y="135"/>
                  </a:lnTo>
                  <a:lnTo>
                    <a:pt x="62" y="135"/>
                  </a:lnTo>
                  <a:lnTo>
                    <a:pt x="62" y="133"/>
                  </a:lnTo>
                  <a:lnTo>
                    <a:pt x="61" y="132"/>
                  </a:lnTo>
                  <a:lnTo>
                    <a:pt x="61" y="131"/>
                  </a:lnTo>
                  <a:lnTo>
                    <a:pt x="61" y="130"/>
                  </a:lnTo>
                  <a:lnTo>
                    <a:pt x="60" y="129"/>
                  </a:lnTo>
                  <a:lnTo>
                    <a:pt x="60" y="128"/>
                  </a:lnTo>
                  <a:lnTo>
                    <a:pt x="59" y="127"/>
                  </a:lnTo>
                  <a:lnTo>
                    <a:pt x="59" y="126"/>
                  </a:lnTo>
                  <a:lnTo>
                    <a:pt x="57" y="124"/>
                  </a:lnTo>
                  <a:lnTo>
                    <a:pt x="56" y="123"/>
                  </a:lnTo>
                  <a:lnTo>
                    <a:pt x="56" y="122"/>
                  </a:lnTo>
                  <a:lnTo>
                    <a:pt x="55" y="120"/>
                  </a:lnTo>
                  <a:lnTo>
                    <a:pt x="54" y="119"/>
                  </a:lnTo>
                  <a:lnTo>
                    <a:pt x="53" y="118"/>
                  </a:lnTo>
                  <a:lnTo>
                    <a:pt x="52" y="117"/>
                  </a:lnTo>
                  <a:lnTo>
                    <a:pt x="51" y="115"/>
                  </a:lnTo>
                  <a:lnTo>
                    <a:pt x="50" y="113"/>
                  </a:lnTo>
                  <a:lnTo>
                    <a:pt x="50" y="112"/>
                  </a:lnTo>
                  <a:lnTo>
                    <a:pt x="49" y="112"/>
                  </a:lnTo>
                  <a:lnTo>
                    <a:pt x="49" y="111"/>
                  </a:lnTo>
                  <a:lnTo>
                    <a:pt x="48" y="110"/>
                  </a:lnTo>
                  <a:lnTo>
                    <a:pt x="47" y="109"/>
                  </a:lnTo>
                  <a:lnTo>
                    <a:pt x="46" y="108"/>
                  </a:lnTo>
                  <a:lnTo>
                    <a:pt x="46" y="107"/>
                  </a:lnTo>
                  <a:lnTo>
                    <a:pt x="45" y="106"/>
                  </a:lnTo>
                  <a:lnTo>
                    <a:pt x="45" y="106"/>
                  </a:lnTo>
                  <a:lnTo>
                    <a:pt x="44" y="105"/>
                  </a:lnTo>
                  <a:lnTo>
                    <a:pt x="43" y="104"/>
                  </a:lnTo>
                  <a:lnTo>
                    <a:pt x="42" y="103"/>
                  </a:lnTo>
                  <a:lnTo>
                    <a:pt x="41" y="102"/>
                  </a:lnTo>
                  <a:lnTo>
                    <a:pt x="41" y="102"/>
                  </a:lnTo>
                  <a:lnTo>
                    <a:pt x="40" y="101"/>
                  </a:lnTo>
                  <a:lnTo>
                    <a:pt x="40" y="101"/>
                  </a:lnTo>
                  <a:lnTo>
                    <a:pt x="39" y="101"/>
                  </a:lnTo>
                  <a:lnTo>
                    <a:pt x="39" y="100"/>
                  </a:lnTo>
                  <a:lnTo>
                    <a:pt x="38" y="99"/>
                  </a:lnTo>
                  <a:lnTo>
                    <a:pt x="38" y="98"/>
                  </a:lnTo>
                  <a:lnTo>
                    <a:pt x="38" y="98"/>
                  </a:lnTo>
                  <a:lnTo>
                    <a:pt x="37" y="97"/>
                  </a:lnTo>
                  <a:lnTo>
                    <a:pt x="37" y="96"/>
                  </a:lnTo>
                  <a:lnTo>
                    <a:pt x="36" y="96"/>
                  </a:lnTo>
                  <a:lnTo>
                    <a:pt x="36" y="96"/>
                  </a:lnTo>
                  <a:lnTo>
                    <a:pt x="36" y="96"/>
                  </a:lnTo>
                  <a:lnTo>
                    <a:pt x="36" y="95"/>
                  </a:lnTo>
                  <a:lnTo>
                    <a:pt x="35" y="95"/>
                  </a:lnTo>
                  <a:lnTo>
                    <a:pt x="35" y="95"/>
                  </a:lnTo>
                  <a:lnTo>
                    <a:pt x="35" y="95"/>
                  </a:lnTo>
                  <a:lnTo>
                    <a:pt x="34" y="95"/>
                  </a:lnTo>
                  <a:lnTo>
                    <a:pt x="34" y="95"/>
                  </a:lnTo>
                  <a:lnTo>
                    <a:pt x="33" y="95"/>
                  </a:lnTo>
                  <a:lnTo>
                    <a:pt x="32" y="95"/>
                  </a:lnTo>
                  <a:lnTo>
                    <a:pt x="32" y="96"/>
                  </a:lnTo>
                  <a:lnTo>
                    <a:pt x="31" y="96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29" y="95"/>
                  </a:lnTo>
                  <a:lnTo>
                    <a:pt x="29" y="94"/>
                  </a:lnTo>
                  <a:lnTo>
                    <a:pt x="29" y="93"/>
                  </a:lnTo>
                  <a:lnTo>
                    <a:pt x="28" y="92"/>
                  </a:lnTo>
                  <a:lnTo>
                    <a:pt x="28" y="90"/>
                  </a:lnTo>
                  <a:lnTo>
                    <a:pt x="27" y="88"/>
                  </a:lnTo>
                  <a:lnTo>
                    <a:pt x="27" y="88"/>
                  </a:lnTo>
                  <a:lnTo>
                    <a:pt x="27" y="87"/>
                  </a:lnTo>
                  <a:lnTo>
                    <a:pt x="27" y="86"/>
                  </a:lnTo>
                  <a:lnTo>
                    <a:pt x="27" y="86"/>
                  </a:lnTo>
                  <a:lnTo>
                    <a:pt x="26" y="84"/>
                  </a:lnTo>
                  <a:lnTo>
                    <a:pt x="26" y="84"/>
                  </a:lnTo>
                  <a:lnTo>
                    <a:pt x="26" y="84"/>
                  </a:lnTo>
                  <a:lnTo>
                    <a:pt x="24" y="81"/>
                  </a:lnTo>
                  <a:lnTo>
                    <a:pt x="24" y="80"/>
                  </a:lnTo>
                  <a:lnTo>
                    <a:pt x="23" y="79"/>
                  </a:lnTo>
                  <a:lnTo>
                    <a:pt x="22" y="78"/>
                  </a:lnTo>
                  <a:lnTo>
                    <a:pt x="22" y="78"/>
                  </a:lnTo>
                  <a:lnTo>
                    <a:pt x="21" y="78"/>
                  </a:lnTo>
                  <a:lnTo>
                    <a:pt x="21" y="77"/>
                  </a:lnTo>
                  <a:lnTo>
                    <a:pt x="20" y="77"/>
                  </a:lnTo>
                  <a:lnTo>
                    <a:pt x="20" y="77"/>
                  </a:lnTo>
                  <a:lnTo>
                    <a:pt x="19" y="76"/>
                  </a:lnTo>
                  <a:lnTo>
                    <a:pt x="17" y="75"/>
                  </a:lnTo>
                  <a:lnTo>
                    <a:pt x="17" y="75"/>
                  </a:lnTo>
                  <a:lnTo>
                    <a:pt x="16" y="75"/>
                  </a:lnTo>
                  <a:lnTo>
                    <a:pt x="16" y="75"/>
                  </a:lnTo>
                  <a:lnTo>
                    <a:pt x="15" y="75"/>
                  </a:lnTo>
                  <a:lnTo>
                    <a:pt x="15" y="75"/>
                  </a:lnTo>
                  <a:lnTo>
                    <a:pt x="14" y="75"/>
                  </a:lnTo>
                  <a:lnTo>
                    <a:pt x="14" y="75"/>
                  </a:lnTo>
                  <a:lnTo>
                    <a:pt x="13" y="75"/>
                  </a:lnTo>
                  <a:lnTo>
                    <a:pt x="12" y="75"/>
                  </a:lnTo>
                  <a:lnTo>
                    <a:pt x="12" y="75"/>
                  </a:lnTo>
                  <a:lnTo>
                    <a:pt x="11" y="75"/>
                  </a:lnTo>
                  <a:lnTo>
                    <a:pt x="11" y="75"/>
                  </a:lnTo>
                  <a:lnTo>
                    <a:pt x="10" y="76"/>
                  </a:lnTo>
                  <a:lnTo>
                    <a:pt x="9" y="76"/>
                  </a:lnTo>
                  <a:lnTo>
                    <a:pt x="9" y="76"/>
                  </a:lnTo>
                  <a:lnTo>
                    <a:pt x="7" y="77"/>
                  </a:lnTo>
                  <a:lnTo>
                    <a:pt x="7" y="77"/>
                  </a:lnTo>
                  <a:lnTo>
                    <a:pt x="6" y="77"/>
                  </a:lnTo>
                  <a:lnTo>
                    <a:pt x="6" y="77"/>
                  </a:lnTo>
                  <a:lnTo>
                    <a:pt x="5" y="77"/>
                  </a:lnTo>
                  <a:lnTo>
                    <a:pt x="5" y="77"/>
                  </a:lnTo>
                  <a:lnTo>
                    <a:pt x="4" y="77"/>
                  </a:lnTo>
                  <a:lnTo>
                    <a:pt x="3" y="77"/>
                  </a:lnTo>
                  <a:lnTo>
                    <a:pt x="3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1" y="77"/>
                  </a:lnTo>
                  <a:lnTo>
                    <a:pt x="1" y="76"/>
                  </a:lnTo>
                  <a:lnTo>
                    <a:pt x="1" y="76"/>
                  </a:lnTo>
                  <a:lnTo>
                    <a:pt x="1" y="76"/>
                  </a:lnTo>
                  <a:lnTo>
                    <a:pt x="0" y="75"/>
                  </a:lnTo>
                  <a:lnTo>
                    <a:pt x="0" y="74"/>
                  </a:lnTo>
                  <a:lnTo>
                    <a:pt x="0" y="73"/>
                  </a:lnTo>
                  <a:lnTo>
                    <a:pt x="0" y="73"/>
                  </a:lnTo>
                  <a:lnTo>
                    <a:pt x="0" y="73"/>
                  </a:lnTo>
                  <a:lnTo>
                    <a:pt x="0" y="72"/>
                  </a:lnTo>
                  <a:lnTo>
                    <a:pt x="0" y="71"/>
                  </a:lnTo>
                  <a:lnTo>
                    <a:pt x="0" y="70"/>
                  </a:lnTo>
                  <a:lnTo>
                    <a:pt x="0" y="69"/>
                  </a:lnTo>
                  <a:lnTo>
                    <a:pt x="0" y="68"/>
                  </a:lnTo>
                  <a:lnTo>
                    <a:pt x="0" y="66"/>
                  </a:lnTo>
                  <a:lnTo>
                    <a:pt x="0" y="65"/>
                  </a:lnTo>
                  <a:lnTo>
                    <a:pt x="0" y="65"/>
                  </a:lnTo>
                  <a:lnTo>
                    <a:pt x="0" y="63"/>
                  </a:lnTo>
                  <a:lnTo>
                    <a:pt x="0" y="63"/>
                  </a:lnTo>
                  <a:lnTo>
                    <a:pt x="0" y="62"/>
                  </a:lnTo>
                  <a:lnTo>
                    <a:pt x="0" y="62"/>
                  </a:lnTo>
                  <a:lnTo>
                    <a:pt x="0" y="62"/>
                  </a:lnTo>
                  <a:lnTo>
                    <a:pt x="0" y="61"/>
                  </a:lnTo>
                  <a:lnTo>
                    <a:pt x="1" y="61"/>
                  </a:lnTo>
                  <a:lnTo>
                    <a:pt x="1" y="61"/>
                  </a:lnTo>
                  <a:lnTo>
                    <a:pt x="3" y="59"/>
                  </a:lnTo>
                  <a:lnTo>
                    <a:pt x="4" y="59"/>
                  </a:lnTo>
                  <a:lnTo>
                    <a:pt x="4" y="58"/>
                  </a:lnTo>
                  <a:lnTo>
                    <a:pt x="4" y="58"/>
                  </a:lnTo>
                  <a:lnTo>
                    <a:pt x="5" y="58"/>
                  </a:lnTo>
                  <a:lnTo>
                    <a:pt x="5" y="58"/>
                  </a:lnTo>
                  <a:lnTo>
                    <a:pt x="5" y="57"/>
                  </a:lnTo>
                  <a:lnTo>
                    <a:pt x="6" y="57"/>
                  </a:lnTo>
                  <a:lnTo>
                    <a:pt x="6" y="55"/>
                  </a:lnTo>
                  <a:lnTo>
                    <a:pt x="7" y="55"/>
                  </a:lnTo>
                  <a:lnTo>
                    <a:pt x="7" y="55"/>
                  </a:lnTo>
                  <a:lnTo>
                    <a:pt x="8" y="54"/>
                  </a:lnTo>
                  <a:lnTo>
                    <a:pt x="9" y="54"/>
                  </a:lnTo>
                  <a:lnTo>
                    <a:pt x="9" y="54"/>
                  </a:lnTo>
                  <a:lnTo>
                    <a:pt x="9" y="53"/>
                  </a:lnTo>
                  <a:lnTo>
                    <a:pt x="10" y="53"/>
                  </a:lnTo>
                  <a:lnTo>
                    <a:pt x="11" y="53"/>
                  </a:lnTo>
                  <a:lnTo>
                    <a:pt x="12" y="52"/>
                  </a:lnTo>
                  <a:lnTo>
                    <a:pt x="14" y="51"/>
                  </a:lnTo>
                  <a:lnTo>
                    <a:pt x="15" y="51"/>
                  </a:lnTo>
                  <a:lnTo>
                    <a:pt x="15" y="51"/>
                  </a:lnTo>
                  <a:lnTo>
                    <a:pt x="17" y="51"/>
                  </a:lnTo>
                  <a:lnTo>
                    <a:pt x="17" y="51"/>
                  </a:lnTo>
                  <a:lnTo>
                    <a:pt x="18" y="51"/>
                  </a:lnTo>
                  <a:lnTo>
                    <a:pt x="18" y="51"/>
                  </a:lnTo>
                  <a:lnTo>
                    <a:pt x="20" y="50"/>
                  </a:lnTo>
                  <a:lnTo>
                    <a:pt x="20" y="49"/>
                  </a:lnTo>
                  <a:lnTo>
                    <a:pt x="21" y="49"/>
                  </a:lnTo>
                  <a:lnTo>
                    <a:pt x="21" y="49"/>
                  </a:lnTo>
                  <a:lnTo>
                    <a:pt x="21" y="49"/>
                  </a:lnTo>
                  <a:lnTo>
                    <a:pt x="21" y="48"/>
                  </a:lnTo>
                  <a:lnTo>
                    <a:pt x="21" y="48"/>
                  </a:lnTo>
                  <a:lnTo>
                    <a:pt x="22" y="48"/>
                  </a:lnTo>
                  <a:lnTo>
                    <a:pt x="22" y="47"/>
                  </a:lnTo>
                  <a:lnTo>
                    <a:pt x="22" y="47"/>
                  </a:lnTo>
                  <a:lnTo>
                    <a:pt x="22" y="46"/>
                  </a:lnTo>
                  <a:lnTo>
                    <a:pt x="22" y="45"/>
                  </a:lnTo>
                  <a:lnTo>
                    <a:pt x="21" y="45"/>
                  </a:lnTo>
                  <a:lnTo>
                    <a:pt x="21" y="45"/>
                  </a:lnTo>
                  <a:lnTo>
                    <a:pt x="22" y="43"/>
                  </a:lnTo>
                  <a:lnTo>
                    <a:pt x="22" y="43"/>
                  </a:lnTo>
                  <a:lnTo>
                    <a:pt x="23" y="42"/>
                  </a:lnTo>
                  <a:lnTo>
                    <a:pt x="24" y="41"/>
                  </a:lnTo>
                  <a:lnTo>
                    <a:pt x="24" y="40"/>
                  </a:lnTo>
                  <a:lnTo>
                    <a:pt x="25" y="39"/>
                  </a:lnTo>
                  <a:lnTo>
                    <a:pt x="26" y="38"/>
                  </a:lnTo>
                  <a:lnTo>
                    <a:pt x="26" y="37"/>
                  </a:lnTo>
                  <a:lnTo>
                    <a:pt x="27" y="36"/>
                  </a:lnTo>
                  <a:lnTo>
                    <a:pt x="29" y="35"/>
                  </a:lnTo>
                  <a:lnTo>
                    <a:pt x="29" y="34"/>
                  </a:lnTo>
                  <a:lnTo>
                    <a:pt x="30" y="34"/>
                  </a:lnTo>
                  <a:lnTo>
                    <a:pt x="30" y="32"/>
                  </a:lnTo>
                  <a:lnTo>
                    <a:pt x="31" y="31"/>
                  </a:lnTo>
                  <a:lnTo>
                    <a:pt x="31" y="31"/>
                  </a:lnTo>
                  <a:lnTo>
                    <a:pt x="33" y="29"/>
                  </a:lnTo>
                  <a:lnTo>
                    <a:pt x="33" y="29"/>
                  </a:lnTo>
                  <a:lnTo>
                    <a:pt x="33" y="29"/>
                  </a:lnTo>
                  <a:lnTo>
                    <a:pt x="34" y="28"/>
                  </a:lnTo>
                  <a:lnTo>
                    <a:pt x="35" y="28"/>
                  </a:lnTo>
                  <a:lnTo>
                    <a:pt x="36" y="27"/>
                  </a:lnTo>
                  <a:lnTo>
                    <a:pt x="39" y="26"/>
                  </a:lnTo>
                  <a:lnTo>
                    <a:pt x="39" y="26"/>
                  </a:lnTo>
                  <a:lnTo>
                    <a:pt x="40" y="25"/>
                  </a:lnTo>
                  <a:lnTo>
                    <a:pt x="40" y="25"/>
                  </a:lnTo>
                  <a:lnTo>
                    <a:pt x="41" y="24"/>
                  </a:lnTo>
                  <a:lnTo>
                    <a:pt x="42" y="23"/>
                  </a:lnTo>
                  <a:lnTo>
                    <a:pt x="43" y="23"/>
                  </a:lnTo>
                  <a:lnTo>
                    <a:pt x="44" y="23"/>
                  </a:lnTo>
                  <a:lnTo>
                    <a:pt x="44" y="22"/>
                  </a:lnTo>
                  <a:lnTo>
                    <a:pt x="44" y="22"/>
                  </a:lnTo>
                  <a:lnTo>
                    <a:pt x="46" y="20"/>
                  </a:lnTo>
                  <a:lnTo>
                    <a:pt x="46" y="20"/>
                  </a:lnTo>
                  <a:lnTo>
                    <a:pt x="48" y="17"/>
                  </a:lnTo>
                  <a:lnTo>
                    <a:pt x="49" y="17"/>
                  </a:lnTo>
                  <a:lnTo>
                    <a:pt x="50" y="15"/>
                  </a:lnTo>
                  <a:lnTo>
                    <a:pt x="50" y="15"/>
                  </a:lnTo>
                  <a:lnTo>
                    <a:pt x="50" y="14"/>
                  </a:lnTo>
                  <a:lnTo>
                    <a:pt x="50" y="14"/>
                  </a:lnTo>
                  <a:lnTo>
                    <a:pt x="50" y="13"/>
                  </a:lnTo>
                  <a:lnTo>
                    <a:pt x="50" y="12"/>
                  </a:lnTo>
                  <a:lnTo>
                    <a:pt x="51" y="12"/>
                  </a:lnTo>
                  <a:lnTo>
                    <a:pt x="51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MOSSON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8" name="groupe1"/>
          <xdr:cNvGrpSpPr/>
        </xdr:nvGrpSpPr>
        <xdr:grpSpPr>
          <a:xfrm>
            <a:off x="11732647" y="2849880"/>
            <a:ext cx="3254989" cy="2186940"/>
            <a:chOff x="2781300" y="609600"/>
            <a:chExt cx="3368580" cy="2186940"/>
          </a:xfrm>
          <a:solidFill>
            <a:schemeClr val="bg1"/>
          </a:solidFill>
        </xdr:grpSpPr>
        <xdr:sp macro="" textlink="">
          <xdr:nvSpPr>
            <xdr:cNvPr id="40" name="Quart3"/>
            <xdr:cNvSpPr>
              <a:spLocks/>
            </xdr:cNvSpPr>
          </xdr:nvSpPr>
          <xdr:spPr bwMode="auto">
            <a:xfrm>
              <a:off x="3451860" y="609600"/>
              <a:ext cx="1348740" cy="1043939"/>
            </a:xfrm>
            <a:custGeom>
              <a:avLst/>
              <a:gdLst>
                <a:gd name="T0" fmla="*/ 5 w 177"/>
                <a:gd name="T1" fmla="*/ 50 h 137"/>
                <a:gd name="T2" fmla="*/ 18 w 177"/>
                <a:gd name="T3" fmla="*/ 44 h 137"/>
                <a:gd name="T4" fmla="*/ 22 w 177"/>
                <a:gd name="T5" fmla="*/ 42 h 137"/>
                <a:gd name="T6" fmla="*/ 29 w 177"/>
                <a:gd name="T7" fmla="*/ 39 h 137"/>
                <a:gd name="T8" fmla="*/ 45 w 177"/>
                <a:gd name="T9" fmla="*/ 43 h 137"/>
                <a:gd name="T10" fmla="*/ 48 w 177"/>
                <a:gd name="T11" fmla="*/ 37 h 137"/>
                <a:gd name="T12" fmla="*/ 49 w 177"/>
                <a:gd name="T13" fmla="*/ 32 h 137"/>
                <a:gd name="T14" fmla="*/ 51 w 177"/>
                <a:gd name="T15" fmla="*/ 32 h 137"/>
                <a:gd name="T16" fmla="*/ 59 w 177"/>
                <a:gd name="T17" fmla="*/ 30 h 137"/>
                <a:gd name="T18" fmla="*/ 60 w 177"/>
                <a:gd name="T19" fmla="*/ 20 h 137"/>
                <a:gd name="T20" fmla="*/ 67 w 177"/>
                <a:gd name="T21" fmla="*/ 14 h 137"/>
                <a:gd name="T22" fmla="*/ 72 w 177"/>
                <a:gd name="T23" fmla="*/ 18 h 137"/>
                <a:gd name="T24" fmla="*/ 79 w 177"/>
                <a:gd name="T25" fmla="*/ 20 h 137"/>
                <a:gd name="T26" fmla="*/ 85 w 177"/>
                <a:gd name="T27" fmla="*/ 20 h 137"/>
                <a:gd name="T28" fmla="*/ 86 w 177"/>
                <a:gd name="T29" fmla="*/ 17 h 137"/>
                <a:gd name="T30" fmla="*/ 88 w 177"/>
                <a:gd name="T31" fmla="*/ 15 h 137"/>
                <a:gd name="T32" fmla="*/ 90 w 177"/>
                <a:gd name="T33" fmla="*/ 14 h 137"/>
                <a:gd name="T34" fmla="*/ 93 w 177"/>
                <a:gd name="T35" fmla="*/ 13 h 137"/>
                <a:gd name="T36" fmla="*/ 95 w 177"/>
                <a:gd name="T37" fmla="*/ 7 h 137"/>
                <a:gd name="T38" fmla="*/ 99 w 177"/>
                <a:gd name="T39" fmla="*/ 0 h 137"/>
                <a:gd name="T40" fmla="*/ 107 w 177"/>
                <a:gd name="T41" fmla="*/ 4 h 137"/>
                <a:gd name="T42" fmla="*/ 112 w 177"/>
                <a:gd name="T43" fmla="*/ 7 h 137"/>
                <a:gd name="T44" fmla="*/ 113 w 177"/>
                <a:gd name="T45" fmla="*/ 8 h 137"/>
                <a:gd name="T46" fmla="*/ 116 w 177"/>
                <a:gd name="T47" fmla="*/ 10 h 137"/>
                <a:gd name="T48" fmla="*/ 122 w 177"/>
                <a:gd name="T49" fmla="*/ 12 h 137"/>
                <a:gd name="T50" fmla="*/ 125 w 177"/>
                <a:gd name="T51" fmla="*/ 13 h 137"/>
                <a:gd name="T52" fmla="*/ 130 w 177"/>
                <a:gd name="T53" fmla="*/ 17 h 137"/>
                <a:gd name="T54" fmla="*/ 133 w 177"/>
                <a:gd name="T55" fmla="*/ 20 h 137"/>
                <a:gd name="T56" fmla="*/ 134 w 177"/>
                <a:gd name="T57" fmla="*/ 21 h 137"/>
                <a:gd name="T58" fmla="*/ 136 w 177"/>
                <a:gd name="T59" fmla="*/ 23 h 137"/>
                <a:gd name="T60" fmla="*/ 139 w 177"/>
                <a:gd name="T61" fmla="*/ 25 h 137"/>
                <a:gd name="T62" fmla="*/ 142 w 177"/>
                <a:gd name="T63" fmla="*/ 27 h 137"/>
                <a:gd name="T64" fmla="*/ 146 w 177"/>
                <a:gd name="T65" fmla="*/ 26 h 137"/>
                <a:gd name="T66" fmla="*/ 151 w 177"/>
                <a:gd name="T67" fmla="*/ 27 h 137"/>
                <a:gd name="T68" fmla="*/ 156 w 177"/>
                <a:gd name="T69" fmla="*/ 28 h 137"/>
                <a:gd name="T70" fmla="*/ 158 w 177"/>
                <a:gd name="T71" fmla="*/ 29 h 137"/>
                <a:gd name="T72" fmla="*/ 159 w 177"/>
                <a:gd name="T73" fmla="*/ 29 h 137"/>
                <a:gd name="T74" fmla="*/ 163 w 177"/>
                <a:gd name="T75" fmla="*/ 34 h 137"/>
                <a:gd name="T76" fmla="*/ 166 w 177"/>
                <a:gd name="T77" fmla="*/ 38 h 137"/>
                <a:gd name="T78" fmla="*/ 167 w 177"/>
                <a:gd name="T79" fmla="*/ 39 h 137"/>
                <a:gd name="T80" fmla="*/ 170 w 177"/>
                <a:gd name="T81" fmla="*/ 43 h 137"/>
                <a:gd name="T82" fmla="*/ 174 w 177"/>
                <a:gd name="T83" fmla="*/ 48 h 137"/>
                <a:gd name="T84" fmla="*/ 175 w 177"/>
                <a:gd name="T85" fmla="*/ 71 h 137"/>
                <a:gd name="T86" fmla="*/ 172 w 177"/>
                <a:gd name="T87" fmla="*/ 76 h 137"/>
                <a:gd name="T88" fmla="*/ 159 w 177"/>
                <a:gd name="T89" fmla="*/ 78 h 137"/>
                <a:gd name="T90" fmla="*/ 154 w 177"/>
                <a:gd name="T91" fmla="*/ 92 h 137"/>
                <a:gd name="T92" fmla="*/ 153 w 177"/>
                <a:gd name="T93" fmla="*/ 97 h 137"/>
                <a:gd name="T94" fmla="*/ 153 w 177"/>
                <a:gd name="T95" fmla="*/ 102 h 137"/>
                <a:gd name="T96" fmla="*/ 149 w 177"/>
                <a:gd name="T97" fmla="*/ 110 h 137"/>
                <a:gd name="T98" fmla="*/ 142 w 177"/>
                <a:gd name="T99" fmla="*/ 107 h 137"/>
                <a:gd name="T100" fmla="*/ 138 w 177"/>
                <a:gd name="T101" fmla="*/ 105 h 137"/>
                <a:gd name="T102" fmla="*/ 132 w 177"/>
                <a:gd name="T103" fmla="*/ 105 h 137"/>
                <a:gd name="T104" fmla="*/ 132 w 177"/>
                <a:gd name="T105" fmla="*/ 107 h 137"/>
                <a:gd name="T106" fmla="*/ 128 w 177"/>
                <a:gd name="T107" fmla="*/ 112 h 137"/>
                <a:gd name="T108" fmla="*/ 120 w 177"/>
                <a:gd name="T109" fmla="*/ 121 h 137"/>
                <a:gd name="T110" fmla="*/ 118 w 177"/>
                <a:gd name="T111" fmla="*/ 134 h 137"/>
                <a:gd name="T112" fmla="*/ 113 w 177"/>
                <a:gd name="T113" fmla="*/ 136 h 137"/>
                <a:gd name="T114" fmla="*/ 86 w 177"/>
                <a:gd name="T115" fmla="*/ 124 h 137"/>
                <a:gd name="T116" fmla="*/ 65 w 177"/>
                <a:gd name="T117" fmla="*/ 127 h 137"/>
                <a:gd name="T118" fmla="*/ 55 w 177"/>
                <a:gd name="T119" fmla="*/ 127 h 137"/>
                <a:gd name="T120" fmla="*/ 39 w 177"/>
                <a:gd name="T121" fmla="*/ 119 h 137"/>
                <a:gd name="T122" fmla="*/ 23 w 177"/>
                <a:gd name="T123" fmla="*/ 90 h 137"/>
                <a:gd name="T124" fmla="*/ 0 w 177"/>
                <a:gd name="T125" fmla="*/ 52 h 13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77" h="137">
                  <a:moveTo>
                    <a:pt x="0" y="52"/>
                  </a:moveTo>
                  <a:lnTo>
                    <a:pt x="1" y="51"/>
                  </a:lnTo>
                  <a:lnTo>
                    <a:pt x="4" y="50"/>
                  </a:lnTo>
                  <a:lnTo>
                    <a:pt x="5" y="50"/>
                  </a:lnTo>
                  <a:lnTo>
                    <a:pt x="6" y="49"/>
                  </a:lnTo>
                  <a:lnTo>
                    <a:pt x="8" y="48"/>
                  </a:lnTo>
                  <a:lnTo>
                    <a:pt x="14" y="46"/>
                  </a:lnTo>
                  <a:lnTo>
                    <a:pt x="18" y="44"/>
                  </a:lnTo>
                  <a:lnTo>
                    <a:pt x="20" y="43"/>
                  </a:lnTo>
                  <a:lnTo>
                    <a:pt x="21" y="42"/>
                  </a:lnTo>
                  <a:lnTo>
                    <a:pt x="22" y="42"/>
                  </a:lnTo>
                  <a:lnTo>
                    <a:pt x="22" y="42"/>
                  </a:lnTo>
                  <a:lnTo>
                    <a:pt x="22" y="42"/>
                  </a:lnTo>
                  <a:lnTo>
                    <a:pt x="26" y="41"/>
                  </a:lnTo>
                  <a:lnTo>
                    <a:pt x="26" y="40"/>
                  </a:lnTo>
                  <a:lnTo>
                    <a:pt x="29" y="39"/>
                  </a:lnTo>
                  <a:lnTo>
                    <a:pt x="30" y="40"/>
                  </a:lnTo>
                  <a:lnTo>
                    <a:pt x="32" y="40"/>
                  </a:lnTo>
                  <a:lnTo>
                    <a:pt x="39" y="41"/>
                  </a:lnTo>
                  <a:lnTo>
                    <a:pt x="45" y="43"/>
                  </a:lnTo>
                  <a:lnTo>
                    <a:pt x="46" y="41"/>
                  </a:lnTo>
                  <a:lnTo>
                    <a:pt x="48" y="38"/>
                  </a:lnTo>
                  <a:lnTo>
                    <a:pt x="48" y="38"/>
                  </a:lnTo>
                  <a:lnTo>
                    <a:pt x="48" y="37"/>
                  </a:lnTo>
                  <a:lnTo>
                    <a:pt x="49" y="34"/>
                  </a:lnTo>
                  <a:lnTo>
                    <a:pt x="49" y="34"/>
                  </a:lnTo>
                  <a:lnTo>
                    <a:pt x="49" y="32"/>
                  </a:lnTo>
                  <a:lnTo>
                    <a:pt x="49" y="32"/>
                  </a:lnTo>
                  <a:lnTo>
                    <a:pt x="49" y="32"/>
                  </a:lnTo>
                  <a:lnTo>
                    <a:pt x="50" y="32"/>
                  </a:lnTo>
                  <a:lnTo>
                    <a:pt x="51" y="32"/>
                  </a:lnTo>
                  <a:lnTo>
                    <a:pt x="51" y="32"/>
                  </a:lnTo>
                  <a:lnTo>
                    <a:pt x="52" y="32"/>
                  </a:lnTo>
                  <a:lnTo>
                    <a:pt x="54" y="32"/>
                  </a:lnTo>
                  <a:lnTo>
                    <a:pt x="57" y="31"/>
                  </a:lnTo>
                  <a:lnTo>
                    <a:pt x="59" y="30"/>
                  </a:lnTo>
                  <a:lnTo>
                    <a:pt x="59" y="30"/>
                  </a:lnTo>
                  <a:lnTo>
                    <a:pt x="59" y="27"/>
                  </a:lnTo>
                  <a:lnTo>
                    <a:pt x="60" y="21"/>
                  </a:lnTo>
                  <a:lnTo>
                    <a:pt x="60" y="20"/>
                  </a:lnTo>
                  <a:lnTo>
                    <a:pt x="60" y="20"/>
                  </a:lnTo>
                  <a:lnTo>
                    <a:pt x="61" y="20"/>
                  </a:lnTo>
                  <a:lnTo>
                    <a:pt x="65" y="16"/>
                  </a:lnTo>
                  <a:lnTo>
                    <a:pt x="67" y="14"/>
                  </a:lnTo>
                  <a:lnTo>
                    <a:pt x="69" y="14"/>
                  </a:lnTo>
                  <a:lnTo>
                    <a:pt x="71" y="16"/>
                  </a:lnTo>
                  <a:lnTo>
                    <a:pt x="72" y="18"/>
                  </a:lnTo>
                  <a:lnTo>
                    <a:pt x="72" y="18"/>
                  </a:lnTo>
                  <a:lnTo>
                    <a:pt x="75" y="21"/>
                  </a:lnTo>
                  <a:lnTo>
                    <a:pt x="75" y="21"/>
                  </a:lnTo>
                  <a:lnTo>
                    <a:pt x="75" y="21"/>
                  </a:lnTo>
                  <a:lnTo>
                    <a:pt x="79" y="20"/>
                  </a:lnTo>
                  <a:lnTo>
                    <a:pt x="84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19"/>
                  </a:lnTo>
                  <a:lnTo>
                    <a:pt x="86" y="19"/>
                  </a:lnTo>
                  <a:lnTo>
                    <a:pt x="86" y="18"/>
                  </a:lnTo>
                  <a:lnTo>
                    <a:pt x="86" y="17"/>
                  </a:lnTo>
                  <a:lnTo>
                    <a:pt x="87" y="17"/>
                  </a:lnTo>
                  <a:lnTo>
                    <a:pt x="87" y="16"/>
                  </a:lnTo>
                  <a:lnTo>
                    <a:pt x="87" y="16"/>
                  </a:lnTo>
                  <a:lnTo>
                    <a:pt x="88" y="15"/>
                  </a:lnTo>
                  <a:lnTo>
                    <a:pt x="88" y="15"/>
                  </a:lnTo>
                  <a:lnTo>
                    <a:pt x="89" y="15"/>
                  </a:lnTo>
                  <a:lnTo>
                    <a:pt x="89" y="15"/>
                  </a:lnTo>
                  <a:lnTo>
                    <a:pt x="90" y="14"/>
                  </a:lnTo>
                  <a:lnTo>
                    <a:pt x="90" y="14"/>
                  </a:lnTo>
                  <a:lnTo>
                    <a:pt x="92" y="14"/>
                  </a:lnTo>
                  <a:lnTo>
                    <a:pt x="93" y="13"/>
                  </a:lnTo>
                  <a:lnTo>
                    <a:pt x="93" y="13"/>
                  </a:lnTo>
                  <a:lnTo>
                    <a:pt x="93" y="13"/>
                  </a:lnTo>
                  <a:lnTo>
                    <a:pt x="94" y="12"/>
                  </a:lnTo>
                  <a:lnTo>
                    <a:pt x="95" y="9"/>
                  </a:lnTo>
                  <a:lnTo>
                    <a:pt x="95" y="7"/>
                  </a:lnTo>
                  <a:lnTo>
                    <a:pt x="96" y="6"/>
                  </a:lnTo>
                  <a:lnTo>
                    <a:pt x="97" y="2"/>
                  </a:lnTo>
                  <a:lnTo>
                    <a:pt x="98" y="0"/>
                  </a:lnTo>
                  <a:lnTo>
                    <a:pt x="99" y="0"/>
                  </a:lnTo>
                  <a:lnTo>
                    <a:pt x="102" y="1"/>
                  </a:lnTo>
                  <a:lnTo>
                    <a:pt x="103" y="1"/>
                  </a:lnTo>
                  <a:lnTo>
                    <a:pt x="103" y="2"/>
                  </a:lnTo>
                  <a:lnTo>
                    <a:pt x="107" y="4"/>
                  </a:lnTo>
                  <a:lnTo>
                    <a:pt x="110" y="5"/>
                  </a:lnTo>
                  <a:lnTo>
                    <a:pt x="111" y="6"/>
                  </a:lnTo>
                  <a:lnTo>
                    <a:pt x="111" y="6"/>
                  </a:lnTo>
                  <a:lnTo>
                    <a:pt x="112" y="7"/>
                  </a:lnTo>
                  <a:lnTo>
                    <a:pt x="112" y="7"/>
                  </a:lnTo>
                  <a:lnTo>
                    <a:pt x="112" y="7"/>
                  </a:lnTo>
                  <a:lnTo>
                    <a:pt x="113" y="8"/>
                  </a:lnTo>
                  <a:lnTo>
                    <a:pt x="113" y="8"/>
                  </a:lnTo>
                  <a:lnTo>
                    <a:pt x="114" y="9"/>
                  </a:lnTo>
                  <a:lnTo>
                    <a:pt x="114" y="9"/>
                  </a:lnTo>
                  <a:lnTo>
                    <a:pt x="115" y="10"/>
                  </a:lnTo>
                  <a:lnTo>
                    <a:pt x="116" y="10"/>
                  </a:lnTo>
                  <a:lnTo>
                    <a:pt x="118" y="11"/>
                  </a:lnTo>
                  <a:lnTo>
                    <a:pt x="118" y="11"/>
                  </a:lnTo>
                  <a:lnTo>
                    <a:pt x="120" y="12"/>
                  </a:lnTo>
                  <a:lnTo>
                    <a:pt x="122" y="12"/>
                  </a:lnTo>
                  <a:lnTo>
                    <a:pt x="122" y="12"/>
                  </a:lnTo>
                  <a:lnTo>
                    <a:pt x="123" y="12"/>
                  </a:lnTo>
                  <a:lnTo>
                    <a:pt x="124" y="13"/>
                  </a:lnTo>
                  <a:lnTo>
                    <a:pt x="125" y="13"/>
                  </a:lnTo>
                  <a:lnTo>
                    <a:pt x="127" y="14"/>
                  </a:lnTo>
                  <a:lnTo>
                    <a:pt x="127" y="14"/>
                  </a:lnTo>
                  <a:lnTo>
                    <a:pt x="130" y="17"/>
                  </a:lnTo>
                  <a:lnTo>
                    <a:pt x="130" y="17"/>
                  </a:lnTo>
                  <a:lnTo>
                    <a:pt x="131" y="18"/>
                  </a:lnTo>
                  <a:lnTo>
                    <a:pt x="131" y="18"/>
                  </a:lnTo>
                  <a:lnTo>
                    <a:pt x="132" y="19"/>
                  </a:lnTo>
                  <a:lnTo>
                    <a:pt x="133" y="20"/>
                  </a:lnTo>
                  <a:lnTo>
                    <a:pt x="133" y="20"/>
                  </a:lnTo>
                  <a:lnTo>
                    <a:pt x="133" y="21"/>
                  </a:lnTo>
                  <a:lnTo>
                    <a:pt x="133" y="21"/>
                  </a:lnTo>
                  <a:lnTo>
                    <a:pt x="134" y="21"/>
                  </a:lnTo>
                  <a:lnTo>
                    <a:pt x="134" y="21"/>
                  </a:lnTo>
                  <a:lnTo>
                    <a:pt x="135" y="22"/>
                  </a:lnTo>
                  <a:lnTo>
                    <a:pt x="136" y="23"/>
                  </a:lnTo>
                  <a:lnTo>
                    <a:pt x="136" y="23"/>
                  </a:lnTo>
                  <a:lnTo>
                    <a:pt x="136" y="23"/>
                  </a:lnTo>
                  <a:lnTo>
                    <a:pt x="138" y="24"/>
                  </a:lnTo>
                  <a:lnTo>
                    <a:pt x="139" y="24"/>
                  </a:lnTo>
                  <a:lnTo>
                    <a:pt x="139" y="25"/>
                  </a:lnTo>
                  <a:lnTo>
                    <a:pt x="140" y="25"/>
                  </a:lnTo>
                  <a:lnTo>
                    <a:pt x="141" y="26"/>
                  </a:lnTo>
                  <a:lnTo>
                    <a:pt x="141" y="27"/>
                  </a:lnTo>
                  <a:lnTo>
                    <a:pt x="142" y="27"/>
                  </a:lnTo>
                  <a:lnTo>
                    <a:pt x="142" y="27"/>
                  </a:lnTo>
                  <a:lnTo>
                    <a:pt x="142" y="27"/>
                  </a:lnTo>
                  <a:lnTo>
                    <a:pt x="144" y="27"/>
                  </a:lnTo>
                  <a:lnTo>
                    <a:pt x="146" y="26"/>
                  </a:lnTo>
                  <a:lnTo>
                    <a:pt x="146" y="26"/>
                  </a:lnTo>
                  <a:lnTo>
                    <a:pt x="147" y="26"/>
                  </a:lnTo>
                  <a:lnTo>
                    <a:pt x="148" y="26"/>
                  </a:lnTo>
                  <a:lnTo>
                    <a:pt x="151" y="27"/>
                  </a:lnTo>
                  <a:lnTo>
                    <a:pt x="155" y="28"/>
                  </a:lnTo>
                  <a:lnTo>
                    <a:pt x="156" y="28"/>
                  </a:lnTo>
                  <a:lnTo>
                    <a:pt x="156" y="28"/>
                  </a:lnTo>
                  <a:lnTo>
                    <a:pt x="156" y="28"/>
                  </a:lnTo>
                  <a:lnTo>
                    <a:pt x="157" y="28"/>
                  </a:lnTo>
                  <a:lnTo>
                    <a:pt x="157" y="28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9" y="29"/>
                  </a:lnTo>
                  <a:lnTo>
                    <a:pt x="159" y="29"/>
                  </a:lnTo>
                  <a:lnTo>
                    <a:pt x="159" y="30"/>
                  </a:lnTo>
                  <a:lnTo>
                    <a:pt x="160" y="30"/>
                  </a:lnTo>
                  <a:lnTo>
                    <a:pt x="161" y="32"/>
                  </a:lnTo>
                  <a:lnTo>
                    <a:pt x="163" y="34"/>
                  </a:lnTo>
                  <a:lnTo>
                    <a:pt x="165" y="37"/>
                  </a:lnTo>
                  <a:lnTo>
                    <a:pt x="165" y="37"/>
                  </a:lnTo>
                  <a:lnTo>
                    <a:pt x="166" y="37"/>
                  </a:lnTo>
                  <a:lnTo>
                    <a:pt x="166" y="38"/>
                  </a:lnTo>
                  <a:lnTo>
                    <a:pt x="166" y="38"/>
                  </a:lnTo>
                  <a:lnTo>
                    <a:pt x="166" y="38"/>
                  </a:lnTo>
                  <a:lnTo>
                    <a:pt x="166" y="39"/>
                  </a:lnTo>
                  <a:lnTo>
                    <a:pt x="167" y="39"/>
                  </a:lnTo>
                  <a:lnTo>
                    <a:pt x="167" y="40"/>
                  </a:lnTo>
                  <a:lnTo>
                    <a:pt x="168" y="40"/>
                  </a:lnTo>
                  <a:lnTo>
                    <a:pt x="169" y="42"/>
                  </a:lnTo>
                  <a:lnTo>
                    <a:pt x="170" y="43"/>
                  </a:lnTo>
                  <a:lnTo>
                    <a:pt x="171" y="44"/>
                  </a:lnTo>
                  <a:lnTo>
                    <a:pt x="172" y="46"/>
                  </a:lnTo>
                  <a:lnTo>
                    <a:pt x="174" y="48"/>
                  </a:lnTo>
                  <a:lnTo>
                    <a:pt x="174" y="48"/>
                  </a:lnTo>
                  <a:lnTo>
                    <a:pt x="173" y="68"/>
                  </a:lnTo>
                  <a:lnTo>
                    <a:pt x="174" y="69"/>
                  </a:lnTo>
                  <a:lnTo>
                    <a:pt x="174" y="70"/>
                  </a:lnTo>
                  <a:lnTo>
                    <a:pt x="175" y="71"/>
                  </a:lnTo>
                  <a:lnTo>
                    <a:pt x="175" y="71"/>
                  </a:lnTo>
                  <a:lnTo>
                    <a:pt x="177" y="73"/>
                  </a:lnTo>
                  <a:lnTo>
                    <a:pt x="176" y="74"/>
                  </a:lnTo>
                  <a:lnTo>
                    <a:pt x="172" y="76"/>
                  </a:lnTo>
                  <a:lnTo>
                    <a:pt x="169" y="76"/>
                  </a:lnTo>
                  <a:lnTo>
                    <a:pt x="163" y="77"/>
                  </a:lnTo>
                  <a:lnTo>
                    <a:pt x="161" y="78"/>
                  </a:lnTo>
                  <a:lnTo>
                    <a:pt x="159" y="78"/>
                  </a:lnTo>
                  <a:lnTo>
                    <a:pt x="158" y="78"/>
                  </a:lnTo>
                  <a:lnTo>
                    <a:pt x="154" y="79"/>
                  </a:lnTo>
                  <a:lnTo>
                    <a:pt x="155" y="89"/>
                  </a:lnTo>
                  <a:lnTo>
                    <a:pt x="154" y="92"/>
                  </a:lnTo>
                  <a:lnTo>
                    <a:pt x="154" y="93"/>
                  </a:lnTo>
                  <a:lnTo>
                    <a:pt x="154" y="94"/>
                  </a:lnTo>
                  <a:lnTo>
                    <a:pt x="154" y="95"/>
                  </a:lnTo>
                  <a:lnTo>
                    <a:pt x="153" y="97"/>
                  </a:lnTo>
                  <a:lnTo>
                    <a:pt x="154" y="99"/>
                  </a:lnTo>
                  <a:lnTo>
                    <a:pt x="152" y="99"/>
                  </a:lnTo>
                  <a:lnTo>
                    <a:pt x="152" y="100"/>
                  </a:lnTo>
                  <a:lnTo>
                    <a:pt x="153" y="102"/>
                  </a:lnTo>
                  <a:lnTo>
                    <a:pt x="153" y="103"/>
                  </a:lnTo>
                  <a:lnTo>
                    <a:pt x="151" y="106"/>
                  </a:lnTo>
                  <a:lnTo>
                    <a:pt x="150" y="109"/>
                  </a:lnTo>
                  <a:lnTo>
                    <a:pt x="149" y="110"/>
                  </a:lnTo>
                  <a:lnTo>
                    <a:pt x="147" y="113"/>
                  </a:lnTo>
                  <a:lnTo>
                    <a:pt x="147" y="113"/>
                  </a:lnTo>
                  <a:lnTo>
                    <a:pt x="144" y="109"/>
                  </a:lnTo>
                  <a:lnTo>
                    <a:pt x="142" y="107"/>
                  </a:lnTo>
                  <a:lnTo>
                    <a:pt x="142" y="107"/>
                  </a:lnTo>
                  <a:lnTo>
                    <a:pt x="141" y="106"/>
                  </a:lnTo>
                  <a:lnTo>
                    <a:pt x="140" y="106"/>
                  </a:lnTo>
                  <a:lnTo>
                    <a:pt x="138" y="105"/>
                  </a:lnTo>
                  <a:lnTo>
                    <a:pt x="137" y="105"/>
                  </a:lnTo>
                  <a:lnTo>
                    <a:pt x="135" y="105"/>
                  </a:lnTo>
                  <a:lnTo>
                    <a:pt x="134" y="104"/>
                  </a:lnTo>
                  <a:lnTo>
                    <a:pt x="132" y="105"/>
                  </a:lnTo>
                  <a:lnTo>
                    <a:pt x="132" y="105"/>
                  </a:lnTo>
                  <a:lnTo>
                    <a:pt x="132" y="106"/>
                  </a:lnTo>
                  <a:lnTo>
                    <a:pt x="132" y="106"/>
                  </a:lnTo>
                  <a:lnTo>
                    <a:pt x="132" y="107"/>
                  </a:lnTo>
                  <a:lnTo>
                    <a:pt x="133" y="108"/>
                  </a:lnTo>
                  <a:lnTo>
                    <a:pt x="132" y="109"/>
                  </a:lnTo>
                  <a:lnTo>
                    <a:pt x="130" y="110"/>
                  </a:lnTo>
                  <a:lnTo>
                    <a:pt x="128" y="112"/>
                  </a:lnTo>
                  <a:lnTo>
                    <a:pt x="125" y="113"/>
                  </a:lnTo>
                  <a:lnTo>
                    <a:pt x="128" y="117"/>
                  </a:lnTo>
                  <a:lnTo>
                    <a:pt x="125" y="118"/>
                  </a:lnTo>
                  <a:lnTo>
                    <a:pt x="120" y="121"/>
                  </a:lnTo>
                  <a:lnTo>
                    <a:pt x="118" y="124"/>
                  </a:lnTo>
                  <a:lnTo>
                    <a:pt x="116" y="126"/>
                  </a:lnTo>
                  <a:lnTo>
                    <a:pt x="117" y="129"/>
                  </a:lnTo>
                  <a:lnTo>
                    <a:pt x="118" y="134"/>
                  </a:lnTo>
                  <a:lnTo>
                    <a:pt x="118" y="137"/>
                  </a:lnTo>
                  <a:lnTo>
                    <a:pt x="117" y="137"/>
                  </a:lnTo>
                  <a:lnTo>
                    <a:pt x="115" y="137"/>
                  </a:lnTo>
                  <a:lnTo>
                    <a:pt x="113" y="136"/>
                  </a:lnTo>
                  <a:lnTo>
                    <a:pt x="110" y="135"/>
                  </a:lnTo>
                  <a:lnTo>
                    <a:pt x="100" y="129"/>
                  </a:lnTo>
                  <a:lnTo>
                    <a:pt x="91" y="125"/>
                  </a:lnTo>
                  <a:lnTo>
                    <a:pt x="86" y="124"/>
                  </a:lnTo>
                  <a:lnTo>
                    <a:pt x="82" y="124"/>
                  </a:lnTo>
                  <a:lnTo>
                    <a:pt x="80" y="125"/>
                  </a:lnTo>
                  <a:lnTo>
                    <a:pt x="74" y="126"/>
                  </a:lnTo>
                  <a:lnTo>
                    <a:pt x="65" y="127"/>
                  </a:lnTo>
                  <a:lnTo>
                    <a:pt x="62" y="127"/>
                  </a:lnTo>
                  <a:lnTo>
                    <a:pt x="61" y="127"/>
                  </a:lnTo>
                  <a:lnTo>
                    <a:pt x="58" y="127"/>
                  </a:lnTo>
                  <a:lnTo>
                    <a:pt x="55" y="127"/>
                  </a:lnTo>
                  <a:lnTo>
                    <a:pt x="54" y="127"/>
                  </a:lnTo>
                  <a:lnTo>
                    <a:pt x="52" y="128"/>
                  </a:lnTo>
                  <a:lnTo>
                    <a:pt x="39" y="132"/>
                  </a:lnTo>
                  <a:lnTo>
                    <a:pt x="39" y="119"/>
                  </a:lnTo>
                  <a:lnTo>
                    <a:pt x="39" y="115"/>
                  </a:lnTo>
                  <a:lnTo>
                    <a:pt x="35" y="107"/>
                  </a:lnTo>
                  <a:lnTo>
                    <a:pt x="30" y="98"/>
                  </a:lnTo>
                  <a:lnTo>
                    <a:pt x="23" y="90"/>
                  </a:lnTo>
                  <a:lnTo>
                    <a:pt x="17" y="82"/>
                  </a:lnTo>
                  <a:lnTo>
                    <a:pt x="13" y="76"/>
                  </a:lnTo>
                  <a:lnTo>
                    <a:pt x="8" y="69"/>
                  </a:lnTo>
                  <a:lnTo>
                    <a:pt x="0" y="52"/>
                  </a:lnTo>
                  <a:lnTo>
                    <a:pt x="0" y="5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PLAN DES QUATRE SEIGNEURS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1" name="Quart2"/>
            <xdr:cNvSpPr>
              <a:spLocks/>
            </xdr:cNvSpPr>
          </xdr:nvSpPr>
          <xdr:spPr bwMode="auto">
            <a:xfrm>
              <a:off x="4778279" y="851991"/>
              <a:ext cx="1371601" cy="1714500"/>
            </a:xfrm>
            <a:custGeom>
              <a:avLst/>
              <a:gdLst>
                <a:gd name="T0" fmla="*/ 17 w 180"/>
                <a:gd name="T1" fmla="*/ 13 h 225"/>
                <a:gd name="T2" fmla="*/ 25 w 180"/>
                <a:gd name="T3" fmla="*/ 9 h 225"/>
                <a:gd name="T4" fmla="*/ 34 w 180"/>
                <a:gd name="T5" fmla="*/ 8 h 225"/>
                <a:gd name="T6" fmla="*/ 39 w 180"/>
                <a:gd name="T7" fmla="*/ 8 h 225"/>
                <a:gd name="T8" fmla="*/ 44 w 180"/>
                <a:gd name="T9" fmla="*/ 4 h 225"/>
                <a:gd name="T10" fmla="*/ 50 w 180"/>
                <a:gd name="T11" fmla="*/ 2 h 225"/>
                <a:gd name="T12" fmla="*/ 59 w 180"/>
                <a:gd name="T13" fmla="*/ 3 h 225"/>
                <a:gd name="T14" fmla="*/ 63 w 180"/>
                <a:gd name="T15" fmla="*/ 1 h 225"/>
                <a:gd name="T16" fmla="*/ 67 w 180"/>
                <a:gd name="T17" fmla="*/ 1 h 225"/>
                <a:gd name="T18" fmla="*/ 73 w 180"/>
                <a:gd name="T19" fmla="*/ 5 h 225"/>
                <a:gd name="T20" fmla="*/ 78 w 180"/>
                <a:gd name="T21" fmla="*/ 10 h 225"/>
                <a:gd name="T22" fmla="*/ 85 w 180"/>
                <a:gd name="T23" fmla="*/ 22 h 225"/>
                <a:gd name="T24" fmla="*/ 89 w 180"/>
                <a:gd name="T25" fmla="*/ 27 h 225"/>
                <a:gd name="T26" fmla="*/ 103 w 180"/>
                <a:gd name="T27" fmla="*/ 31 h 225"/>
                <a:gd name="T28" fmla="*/ 111 w 180"/>
                <a:gd name="T29" fmla="*/ 34 h 225"/>
                <a:gd name="T30" fmla="*/ 114 w 180"/>
                <a:gd name="T31" fmla="*/ 41 h 225"/>
                <a:gd name="T32" fmla="*/ 116 w 180"/>
                <a:gd name="T33" fmla="*/ 46 h 225"/>
                <a:gd name="T34" fmla="*/ 121 w 180"/>
                <a:gd name="T35" fmla="*/ 45 h 225"/>
                <a:gd name="T36" fmla="*/ 133 w 180"/>
                <a:gd name="T37" fmla="*/ 45 h 225"/>
                <a:gd name="T38" fmla="*/ 140 w 180"/>
                <a:gd name="T39" fmla="*/ 50 h 225"/>
                <a:gd name="T40" fmla="*/ 139 w 180"/>
                <a:gd name="T41" fmla="*/ 56 h 225"/>
                <a:gd name="T42" fmla="*/ 136 w 180"/>
                <a:gd name="T43" fmla="*/ 64 h 225"/>
                <a:gd name="T44" fmla="*/ 138 w 180"/>
                <a:gd name="T45" fmla="*/ 68 h 225"/>
                <a:gd name="T46" fmla="*/ 147 w 180"/>
                <a:gd name="T47" fmla="*/ 68 h 225"/>
                <a:gd name="T48" fmla="*/ 153 w 180"/>
                <a:gd name="T49" fmla="*/ 67 h 225"/>
                <a:gd name="T50" fmla="*/ 156 w 180"/>
                <a:gd name="T51" fmla="*/ 68 h 225"/>
                <a:gd name="T52" fmla="*/ 159 w 180"/>
                <a:gd name="T53" fmla="*/ 75 h 225"/>
                <a:gd name="T54" fmla="*/ 159 w 180"/>
                <a:gd name="T55" fmla="*/ 81 h 225"/>
                <a:gd name="T56" fmla="*/ 160 w 180"/>
                <a:gd name="T57" fmla="*/ 87 h 225"/>
                <a:gd name="T58" fmla="*/ 160 w 180"/>
                <a:gd name="T59" fmla="*/ 94 h 225"/>
                <a:gd name="T60" fmla="*/ 158 w 180"/>
                <a:gd name="T61" fmla="*/ 98 h 225"/>
                <a:gd name="T62" fmla="*/ 155 w 180"/>
                <a:gd name="T63" fmla="*/ 99 h 225"/>
                <a:gd name="T64" fmla="*/ 153 w 180"/>
                <a:gd name="T65" fmla="*/ 102 h 225"/>
                <a:gd name="T66" fmla="*/ 150 w 180"/>
                <a:gd name="T67" fmla="*/ 107 h 225"/>
                <a:gd name="T68" fmla="*/ 148 w 180"/>
                <a:gd name="T69" fmla="*/ 110 h 225"/>
                <a:gd name="T70" fmla="*/ 145 w 180"/>
                <a:gd name="T71" fmla="*/ 116 h 225"/>
                <a:gd name="T72" fmla="*/ 142 w 180"/>
                <a:gd name="T73" fmla="*/ 118 h 225"/>
                <a:gd name="T74" fmla="*/ 139 w 180"/>
                <a:gd name="T75" fmla="*/ 119 h 225"/>
                <a:gd name="T76" fmla="*/ 136 w 180"/>
                <a:gd name="T77" fmla="*/ 124 h 225"/>
                <a:gd name="T78" fmla="*/ 136 w 180"/>
                <a:gd name="T79" fmla="*/ 130 h 225"/>
                <a:gd name="T80" fmla="*/ 137 w 180"/>
                <a:gd name="T81" fmla="*/ 134 h 225"/>
                <a:gd name="T82" fmla="*/ 143 w 180"/>
                <a:gd name="T83" fmla="*/ 135 h 225"/>
                <a:gd name="T84" fmla="*/ 149 w 180"/>
                <a:gd name="T85" fmla="*/ 135 h 225"/>
                <a:gd name="T86" fmla="*/ 153 w 180"/>
                <a:gd name="T87" fmla="*/ 136 h 225"/>
                <a:gd name="T88" fmla="*/ 155 w 180"/>
                <a:gd name="T89" fmla="*/ 140 h 225"/>
                <a:gd name="T90" fmla="*/ 160 w 180"/>
                <a:gd name="T91" fmla="*/ 146 h 225"/>
                <a:gd name="T92" fmla="*/ 162 w 180"/>
                <a:gd name="T93" fmla="*/ 152 h 225"/>
                <a:gd name="T94" fmla="*/ 162 w 180"/>
                <a:gd name="T95" fmla="*/ 157 h 225"/>
                <a:gd name="T96" fmla="*/ 162 w 180"/>
                <a:gd name="T97" fmla="*/ 165 h 225"/>
                <a:gd name="T98" fmla="*/ 164 w 180"/>
                <a:gd name="T99" fmla="*/ 172 h 225"/>
                <a:gd name="T100" fmla="*/ 168 w 180"/>
                <a:gd name="T101" fmla="*/ 178 h 225"/>
                <a:gd name="T102" fmla="*/ 171 w 180"/>
                <a:gd name="T103" fmla="*/ 183 h 225"/>
                <a:gd name="T104" fmla="*/ 172 w 180"/>
                <a:gd name="T105" fmla="*/ 187 h 225"/>
                <a:gd name="T106" fmla="*/ 177 w 180"/>
                <a:gd name="T107" fmla="*/ 189 h 225"/>
                <a:gd name="T108" fmla="*/ 153 w 180"/>
                <a:gd name="T109" fmla="*/ 223 h 225"/>
                <a:gd name="T110" fmla="*/ 106 w 180"/>
                <a:gd name="T111" fmla="*/ 201 h 225"/>
                <a:gd name="T112" fmla="*/ 48 w 180"/>
                <a:gd name="T113" fmla="*/ 199 h 225"/>
                <a:gd name="T114" fmla="*/ 9 w 180"/>
                <a:gd name="T115" fmla="*/ 190 h 225"/>
                <a:gd name="T116" fmla="*/ 31 w 180"/>
                <a:gd name="T117" fmla="*/ 134 h 225"/>
                <a:gd name="T118" fmla="*/ 20 w 180"/>
                <a:gd name="T119" fmla="*/ 66 h 225"/>
                <a:gd name="T120" fmla="*/ 19 w 180"/>
                <a:gd name="T121" fmla="*/ 50 h 225"/>
                <a:gd name="T122" fmla="*/ 1 w 180"/>
                <a:gd name="T123" fmla="*/ 37 h 22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</a:cxnLst>
              <a:rect l="0" t="0" r="r" b="b"/>
              <a:pathLst>
                <a:path w="180" h="225">
                  <a:moveTo>
                    <a:pt x="1" y="15"/>
                  </a:moveTo>
                  <a:lnTo>
                    <a:pt x="5" y="15"/>
                  </a:lnTo>
                  <a:lnTo>
                    <a:pt x="7" y="14"/>
                  </a:lnTo>
                  <a:lnTo>
                    <a:pt x="10" y="14"/>
                  </a:lnTo>
                  <a:lnTo>
                    <a:pt x="11" y="14"/>
                  </a:lnTo>
                  <a:lnTo>
                    <a:pt x="12" y="14"/>
                  </a:lnTo>
                  <a:lnTo>
                    <a:pt x="16" y="13"/>
                  </a:lnTo>
                  <a:lnTo>
                    <a:pt x="17" y="13"/>
                  </a:lnTo>
                  <a:lnTo>
                    <a:pt x="17" y="13"/>
                  </a:lnTo>
                  <a:lnTo>
                    <a:pt x="19" y="12"/>
                  </a:lnTo>
                  <a:lnTo>
                    <a:pt x="20" y="11"/>
                  </a:lnTo>
                  <a:lnTo>
                    <a:pt x="21" y="11"/>
                  </a:lnTo>
                  <a:lnTo>
                    <a:pt x="22" y="11"/>
                  </a:lnTo>
                  <a:lnTo>
                    <a:pt x="23" y="10"/>
                  </a:lnTo>
                  <a:lnTo>
                    <a:pt x="24" y="10"/>
                  </a:lnTo>
                  <a:lnTo>
                    <a:pt x="25" y="9"/>
                  </a:lnTo>
                  <a:lnTo>
                    <a:pt x="26" y="8"/>
                  </a:lnTo>
                  <a:lnTo>
                    <a:pt x="27" y="8"/>
                  </a:lnTo>
                  <a:lnTo>
                    <a:pt x="28" y="7"/>
                  </a:lnTo>
                  <a:lnTo>
                    <a:pt x="29" y="7"/>
                  </a:lnTo>
                  <a:lnTo>
                    <a:pt x="29" y="7"/>
                  </a:lnTo>
                  <a:lnTo>
                    <a:pt x="30" y="7"/>
                  </a:lnTo>
                  <a:lnTo>
                    <a:pt x="32" y="8"/>
                  </a:lnTo>
                  <a:lnTo>
                    <a:pt x="34" y="8"/>
                  </a:lnTo>
                  <a:lnTo>
                    <a:pt x="35" y="8"/>
                  </a:lnTo>
                  <a:lnTo>
                    <a:pt x="35" y="9"/>
                  </a:lnTo>
                  <a:lnTo>
                    <a:pt x="36" y="9"/>
                  </a:lnTo>
                  <a:lnTo>
                    <a:pt x="37" y="9"/>
                  </a:lnTo>
                  <a:lnTo>
                    <a:pt x="37" y="9"/>
                  </a:lnTo>
                  <a:lnTo>
                    <a:pt x="38" y="8"/>
                  </a:lnTo>
                  <a:lnTo>
                    <a:pt x="38" y="8"/>
                  </a:lnTo>
                  <a:lnTo>
                    <a:pt x="39" y="8"/>
                  </a:lnTo>
                  <a:lnTo>
                    <a:pt x="40" y="8"/>
                  </a:lnTo>
                  <a:lnTo>
                    <a:pt x="41" y="7"/>
                  </a:lnTo>
                  <a:lnTo>
                    <a:pt x="41" y="7"/>
                  </a:lnTo>
                  <a:lnTo>
                    <a:pt x="42" y="6"/>
                  </a:lnTo>
                  <a:lnTo>
                    <a:pt x="43" y="6"/>
                  </a:lnTo>
                  <a:lnTo>
                    <a:pt x="43" y="5"/>
                  </a:lnTo>
                  <a:lnTo>
                    <a:pt x="44" y="5"/>
                  </a:lnTo>
                  <a:lnTo>
                    <a:pt x="44" y="4"/>
                  </a:lnTo>
                  <a:lnTo>
                    <a:pt x="45" y="4"/>
                  </a:lnTo>
                  <a:lnTo>
                    <a:pt x="46" y="3"/>
                  </a:lnTo>
                  <a:lnTo>
                    <a:pt x="46" y="2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8" y="2"/>
                  </a:lnTo>
                  <a:lnTo>
                    <a:pt x="49" y="2"/>
                  </a:lnTo>
                  <a:lnTo>
                    <a:pt x="50" y="2"/>
                  </a:lnTo>
                  <a:lnTo>
                    <a:pt x="51" y="2"/>
                  </a:lnTo>
                  <a:lnTo>
                    <a:pt x="52" y="2"/>
                  </a:lnTo>
                  <a:lnTo>
                    <a:pt x="53" y="2"/>
                  </a:lnTo>
                  <a:lnTo>
                    <a:pt x="54" y="2"/>
                  </a:lnTo>
                  <a:lnTo>
                    <a:pt x="55" y="2"/>
                  </a:lnTo>
                  <a:lnTo>
                    <a:pt x="56" y="2"/>
                  </a:lnTo>
                  <a:lnTo>
                    <a:pt x="58" y="2"/>
                  </a:lnTo>
                  <a:lnTo>
                    <a:pt x="59" y="3"/>
                  </a:lnTo>
                  <a:lnTo>
                    <a:pt x="60" y="3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2" y="1"/>
                  </a:lnTo>
                  <a:lnTo>
                    <a:pt x="63" y="1"/>
                  </a:lnTo>
                  <a:lnTo>
                    <a:pt x="63" y="1"/>
                  </a:lnTo>
                  <a:lnTo>
                    <a:pt x="63" y="1"/>
                  </a:lnTo>
                  <a:lnTo>
                    <a:pt x="64" y="0"/>
                  </a:lnTo>
                  <a:lnTo>
                    <a:pt x="65" y="0"/>
                  </a:lnTo>
                  <a:lnTo>
                    <a:pt x="66" y="0"/>
                  </a:lnTo>
                  <a:lnTo>
                    <a:pt x="66" y="0"/>
                  </a:lnTo>
                  <a:lnTo>
                    <a:pt x="66" y="0"/>
                  </a:lnTo>
                  <a:lnTo>
                    <a:pt x="67" y="0"/>
                  </a:lnTo>
                  <a:lnTo>
                    <a:pt x="67" y="1"/>
                  </a:lnTo>
                  <a:lnTo>
                    <a:pt x="68" y="1"/>
                  </a:lnTo>
                  <a:lnTo>
                    <a:pt x="69" y="2"/>
                  </a:lnTo>
                  <a:lnTo>
                    <a:pt x="70" y="2"/>
                  </a:lnTo>
                  <a:lnTo>
                    <a:pt x="71" y="3"/>
                  </a:lnTo>
                  <a:lnTo>
                    <a:pt x="72" y="3"/>
                  </a:lnTo>
                  <a:lnTo>
                    <a:pt x="72" y="4"/>
                  </a:lnTo>
                  <a:lnTo>
                    <a:pt x="72" y="4"/>
                  </a:lnTo>
                  <a:lnTo>
                    <a:pt x="73" y="5"/>
                  </a:lnTo>
                  <a:lnTo>
                    <a:pt x="74" y="6"/>
                  </a:lnTo>
                  <a:lnTo>
                    <a:pt x="74" y="7"/>
                  </a:lnTo>
                  <a:lnTo>
                    <a:pt x="75" y="7"/>
                  </a:lnTo>
                  <a:lnTo>
                    <a:pt x="76" y="8"/>
                  </a:lnTo>
                  <a:lnTo>
                    <a:pt x="76" y="8"/>
                  </a:lnTo>
                  <a:lnTo>
                    <a:pt x="77" y="9"/>
                  </a:lnTo>
                  <a:lnTo>
                    <a:pt x="78" y="10"/>
                  </a:lnTo>
                  <a:lnTo>
                    <a:pt x="78" y="10"/>
                  </a:lnTo>
                  <a:lnTo>
                    <a:pt x="79" y="11"/>
                  </a:lnTo>
                  <a:lnTo>
                    <a:pt x="79" y="11"/>
                  </a:lnTo>
                  <a:lnTo>
                    <a:pt x="79" y="12"/>
                  </a:lnTo>
                  <a:lnTo>
                    <a:pt x="81" y="16"/>
                  </a:lnTo>
                  <a:lnTo>
                    <a:pt x="82" y="18"/>
                  </a:lnTo>
                  <a:lnTo>
                    <a:pt x="83" y="19"/>
                  </a:lnTo>
                  <a:lnTo>
                    <a:pt x="84" y="22"/>
                  </a:lnTo>
                  <a:lnTo>
                    <a:pt x="85" y="22"/>
                  </a:lnTo>
                  <a:lnTo>
                    <a:pt x="85" y="24"/>
                  </a:lnTo>
                  <a:lnTo>
                    <a:pt x="86" y="25"/>
                  </a:lnTo>
                  <a:lnTo>
                    <a:pt x="86" y="25"/>
                  </a:lnTo>
                  <a:lnTo>
                    <a:pt x="86" y="26"/>
                  </a:lnTo>
                  <a:lnTo>
                    <a:pt x="87" y="26"/>
                  </a:lnTo>
                  <a:lnTo>
                    <a:pt x="87" y="27"/>
                  </a:lnTo>
                  <a:lnTo>
                    <a:pt x="88" y="27"/>
                  </a:lnTo>
                  <a:lnTo>
                    <a:pt x="89" y="27"/>
                  </a:lnTo>
                  <a:lnTo>
                    <a:pt x="89" y="27"/>
                  </a:lnTo>
                  <a:lnTo>
                    <a:pt x="90" y="28"/>
                  </a:lnTo>
                  <a:lnTo>
                    <a:pt x="92" y="28"/>
                  </a:lnTo>
                  <a:lnTo>
                    <a:pt x="93" y="28"/>
                  </a:lnTo>
                  <a:lnTo>
                    <a:pt x="95" y="29"/>
                  </a:lnTo>
                  <a:lnTo>
                    <a:pt x="98" y="30"/>
                  </a:lnTo>
                  <a:lnTo>
                    <a:pt x="101" y="30"/>
                  </a:lnTo>
                  <a:lnTo>
                    <a:pt x="103" y="31"/>
                  </a:lnTo>
                  <a:lnTo>
                    <a:pt x="104" y="31"/>
                  </a:lnTo>
                  <a:lnTo>
                    <a:pt x="106" y="31"/>
                  </a:lnTo>
                  <a:lnTo>
                    <a:pt x="107" y="31"/>
                  </a:lnTo>
                  <a:lnTo>
                    <a:pt x="107" y="32"/>
                  </a:lnTo>
                  <a:lnTo>
                    <a:pt x="108" y="32"/>
                  </a:lnTo>
                  <a:lnTo>
                    <a:pt x="109" y="33"/>
                  </a:lnTo>
                  <a:lnTo>
                    <a:pt x="110" y="33"/>
                  </a:lnTo>
                  <a:lnTo>
                    <a:pt x="111" y="34"/>
                  </a:lnTo>
                  <a:lnTo>
                    <a:pt x="111" y="35"/>
                  </a:lnTo>
                  <a:lnTo>
                    <a:pt x="112" y="36"/>
                  </a:lnTo>
                  <a:lnTo>
                    <a:pt x="112" y="36"/>
                  </a:lnTo>
                  <a:lnTo>
                    <a:pt x="112" y="37"/>
                  </a:lnTo>
                  <a:lnTo>
                    <a:pt x="113" y="38"/>
                  </a:lnTo>
                  <a:lnTo>
                    <a:pt x="113" y="39"/>
                  </a:lnTo>
                  <a:lnTo>
                    <a:pt x="113" y="40"/>
                  </a:lnTo>
                  <a:lnTo>
                    <a:pt x="114" y="41"/>
                  </a:lnTo>
                  <a:lnTo>
                    <a:pt x="114" y="41"/>
                  </a:lnTo>
                  <a:lnTo>
                    <a:pt x="115" y="42"/>
                  </a:lnTo>
                  <a:lnTo>
                    <a:pt x="115" y="42"/>
                  </a:lnTo>
                  <a:lnTo>
                    <a:pt x="115" y="43"/>
                  </a:lnTo>
                  <a:lnTo>
                    <a:pt x="115" y="44"/>
                  </a:lnTo>
                  <a:lnTo>
                    <a:pt x="115" y="45"/>
                  </a:lnTo>
                  <a:lnTo>
                    <a:pt x="115" y="45"/>
                  </a:lnTo>
                  <a:lnTo>
                    <a:pt x="116" y="46"/>
                  </a:lnTo>
                  <a:lnTo>
                    <a:pt x="116" y="46"/>
                  </a:lnTo>
                  <a:lnTo>
                    <a:pt x="116" y="46"/>
                  </a:lnTo>
                  <a:lnTo>
                    <a:pt x="117" y="46"/>
                  </a:lnTo>
                  <a:lnTo>
                    <a:pt x="118" y="46"/>
                  </a:lnTo>
                  <a:lnTo>
                    <a:pt x="118" y="46"/>
                  </a:lnTo>
                  <a:lnTo>
                    <a:pt x="119" y="46"/>
                  </a:lnTo>
                  <a:lnTo>
                    <a:pt x="120" y="45"/>
                  </a:lnTo>
                  <a:lnTo>
                    <a:pt x="121" y="45"/>
                  </a:lnTo>
                  <a:lnTo>
                    <a:pt x="121" y="45"/>
                  </a:lnTo>
                  <a:lnTo>
                    <a:pt x="122" y="45"/>
                  </a:lnTo>
                  <a:lnTo>
                    <a:pt x="123" y="45"/>
                  </a:lnTo>
                  <a:lnTo>
                    <a:pt x="124" y="45"/>
                  </a:lnTo>
                  <a:lnTo>
                    <a:pt x="125" y="45"/>
                  </a:lnTo>
                  <a:lnTo>
                    <a:pt x="130" y="45"/>
                  </a:lnTo>
                  <a:lnTo>
                    <a:pt x="131" y="45"/>
                  </a:lnTo>
                  <a:lnTo>
                    <a:pt x="133" y="45"/>
                  </a:lnTo>
                  <a:lnTo>
                    <a:pt x="133" y="45"/>
                  </a:lnTo>
                  <a:lnTo>
                    <a:pt x="134" y="45"/>
                  </a:lnTo>
                  <a:lnTo>
                    <a:pt x="135" y="46"/>
                  </a:lnTo>
                  <a:lnTo>
                    <a:pt x="136" y="47"/>
                  </a:lnTo>
                  <a:lnTo>
                    <a:pt x="137" y="48"/>
                  </a:lnTo>
                  <a:lnTo>
                    <a:pt x="138" y="48"/>
                  </a:lnTo>
                  <a:lnTo>
                    <a:pt x="139" y="49"/>
                  </a:lnTo>
                  <a:lnTo>
                    <a:pt x="140" y="50"/>
                  </a:lnTo>
                  <a:lnTo>
                    <a:pt x="140" y="50"/>
                  </a:lnTo>
                  <a:lnTo>
                    <a:pt x="140" y="51"/>
                  </a:lnTo>
                  <a:lnTo>
                    <a:pt x="140" y="51"/>
                  </a:lnTo>
                  <a:lnTo>
                    <a:pt x="140" y="51"/>
                  </a:lnTo>
                  <a:lnTo>
                    <a:pt x="140" y="53"/>
                  </a:lnTo>
                  <a:lnTo>
                    <a:pt x="140" y="53"/>
                  </a:lnTo>
                  <a:lnTo>
                    <a:pt x="140" y="55"/>
                  </a:lnTo>
                  <a:lnTo>
                    <a:pt x="139" y="56"/>
                  </a:lnTo>
                  <a:lnTo>
                    <a:pt x="139" y="57"/>
                  </a:lnTo>
                  <a:lnTo>
                    <a:pt x="139" y="58"/>
                  </a:lnTo>
                  <a:lnTo>
                    <a:pt x="139" y="59"/>
                  </a:lnTo>
                  <a:lnTo>
                    <a:pt x="138" y="59"/>
                  </a:lnTo>
                  <a:lnTo>
                    <a:pt x="138" y="61"/>
                  </a:lnTo>
                  <a:lnTo>
                    <a:pt x="137" y="62"/>
                  </a:lnTo>
                  <a:lnTo>
                    <a:pt x="136" y="63"/>
                  </a:lnTo>
                  <a:lnTo>
                    <a:pt x="136" y="64"/>
                  </a:lnTo>
                  <a:lnTo>
                    <a:pt x="136" y="65"/>
                  </a:lnTo>
                  <a:lnTo>
                    <a:pt x="135" y="65"/>
                  </a:lnTo>
                  <a:lnTo>
                    <a:pt x="135" y="65"/>
                  </a:lnTo>
                  <a:lnTo>
                    <a:pt x="136" y="66"/>
                  </a:lnTo>
                  <a:lnTo>
                    <a:pt x="136" y="67"/>
                  </a:lnTo>
                  <a:lnTo>
                    <a:pt x="136" y="67"/>
                  </a:lnTo>
                  <a:lnTo>
                    <a:pt x="137" y="68"/>
                  </a:lnTo>
                  <a:lnTo>
                    <a:pt x="138" y="68"/>
                  </a:lnTo>
                  <a:lnTo>
                    <a:pt x="139" y="69"/>
                  </a:lnTo>
                  <a:lnTo>
                    <a:pt x="140" y="69"/>
                  </a:lnTo>
                  <a:lnTo>
                    <a:pt x="141" y="69"/>
                  </a:lnTo>
                  <a:lnTo>
                    <a:pt x="142" y="69"/>
                  </a:lnTo>
                  <a:lnTo>
                    <a:pt x="143" y="69"/>
                  </a:lnTo>
                  <a:lnTo>
                    <a:pt x="144" y="69"/>
                  </a:lnTo>
                  <a:lnTo>
                    <a:pt x="146" y="68"/>
                  </a:lnTo>
                  <a:lnTo>
                    <a:pt x="147" y="68"/>
                  </a:lnTo>
                  <a:lnTo>
                    <a:pt x="148" y="68"/>
                  </a:lnTo>
                  <a:lnTo>
                    <a:pt x="150" y="67"/>
                  </a:lnTo>
                  <a:lnTo>
                    <a:pt x="151" y="67"/>
                  </a:lnTo>
                  <a:lnTo>
                    <a:pt x="151" y="67"/>
                  </a:lnTo>
                  <a:lnTo>
                    <a:pt x="151" y="67"/>
                  </a:lnTo>
                  <a:lnTo>
                    <a:pt x="152" y="67"/>
                  </a:lnTo>
                  <a:lnTo>
                    <a:pt x="153" y="67"/>
                  </a:lnTo>
                  <a:lnTo>
                    <a:pt x="153" y="67"/>
                  </a:lnTo>
                  <a:lnTo>
                    <a:pt x="153" y="67"/>
                  </a:lnTo>
                  <a:lnTo>
                    <a:pt x="154" y="67"/>
                  </a:lnTo>
                  <a:lnTo>
                    <a:pt x="154" y="67"/>
                  </a:lnTo>
                  <a:lnTo>
                    <a:pt x="155" y="68"/>
                  </a:lnTo>
                  <a:lnTo>
                    <a:pt x="155" y="68"/>
                  </a:lnTo>
                  <a:lnTo>
                    <a:pt x="155" y="68"/>
                  </a:lnTo>
                  <a:lnTo>
                    <a:pt x="156" y="68"/>
                  </a:lnTo>
                  <a:lnTo>
                    <a:pt x="156" y="68"/>
                  </a:lnTo>
                  <a:lnTo>
                    <a:pt x="156" y="69"/>
                  </a:lnTo>
                  <a:lnTo>
                    <a:pt x="157" y="70"/>
                  </a:lnTo>
                  <a:lnTo>
                    <a:pt x="157" y="71"/>
                  </a:lnTo>
                  <a:lnTo>
                    <a:pt x="157" y="72"/>
                  </a:lnTo>
                  <a:lnTo>
                    <a:pt x="158" y="74"/>
                  </a:lnTo>
                  <a:lnTo>
                    <a:pt x="158" y="74"/>
                  </a:lnTo>
                  <a:lnTo>
                    <a:pt x="159" y="75"/>
                  </a:lnTo>
                  <a:lnTo>
                    <a:pt x="159" y="75"/>
                  </a:lnTo>
                  <a:lnTo>
                    <a:pt x="159" y="76"/>
                  </a:lnTo>
                  <a:lnTo>
                    <a:pt x="159" y="77"/>
                  </a:lnTo>
                  <a:lnTo>
                    <a:pt x="159" y="77"/>
                  </a:lnTo>
                  <a:lnTo>
                    <a:pt x="159" y="79"/>
                  </a:lnTo>
                  <a:lnTo>
                    <a:pt x="159" y="80"/>
                  </a:lnTo>
                  <a:lnTo>
                    <a:pt x="159" y="80"/>
                  </a:lnTo>
                  <a:lnTo>
                    <a:pt x="159" y="81"/>
                  </a:lnTo>
                  <a:lnTo>
                    <a:pt x="159" y="81"/>
                  </a:lnTo>
                  <a:lnTo>
                    <a:pt x="159" y="83"/>
                  </a:lnTo>
                  <a:lnTo>
                    <a:pt x="160" y="83"/>
                  </a:lnTo>
                  <a:lnTo>
                    <a:pt x="160" y="84"/>
                  </a:lnTo>
                  <a:lnTo>
                    <a:pt x="160" y="84"/>
                  </a:lnTo>
                  <a:lnTo>
                    <a:pt x="160" y="85"/>
                  </a:lnTo>
                  <a:lnTo>
                    <a:pt x="160" y="85"/>
                  </a:lnTo>
                  <a:lnTo>
                    <a:pt x="160" y="86"/>
                  </a:lnTo>
                  <a:lnTo>
                    <a:pt x="160" y="87"/>
                  </a:lnTo>
                  <a:lnTo>
                    <a:pt x="160" y="88"/>
                  </a:lnTo>
                  <a:lnTo>
                    <a:pt x="160" y="88"/>
                  </a:lnTo>
                  <a:lnTo>
                    <a:pt x="160" y="91"/>
                  </a:lnTo>
                  <a:lnTo>
                    <a:pt x="160" y="92"/>
                  </a:lnTo>
                  <a:lnTo>
                    <a:pt x="160" y="93"/>
                  </a:lnTo>
                  <a:lnTo>
                    <a:pt x="160" y="93"/>
                  </a:lnTo>
                  <a:lnTo>
                    <a:pt x="160" y="94"/>
                  </a:lnTo>
                  <a:lnTo>
                    <a:pt x="160" y="94"/>
                  </a:lnTo>
                  <a:lnTo>
                    <a:pt x="160" y="95"/>
                  </a:lnTo>
                  <a:lnTo>
                    <a:pt x="160" y="96"/>
                  </a:lnTo>
                  <a:lnTo>
                    <a:pt x="160" y="96"/>
                  </a:lnTo>
                  <a:lnTo>
                    <a:pt x="159" y="96"/>
                  </a:lnTo>
                  <a:lnTo>
                    <a:pt x="159" y="97"/>
                  </a:lnTo>
                  <a:lnTo>
                    <a:pt x="159" y="97"/>
                  </a:lnTo>
                  <a:lnTo>
                    <a:pt x="158" y="98"/>
                  </a:lnTo>
                  <a:lnTo>
                    <a:pt x="158" y="98"/>
                  </a:lnTo>
                  <a:lnTo>
                    <a:pt x="157" y="98"/>
                  </a:lnTo>
                  <a:lnTo>
                    <a:pt x="157" y="99"/>
                  </a:lnTo>
                  <a:lnTo>
                    <a:pt x="157" y="99"/>
                  </a:lnTo>
                  <a:lnTo>
                    <a:pt x="156" y="99"/>
                  </a:lnTo>
                  <a:lnTo>
                    <a:pt x="156" y="99"/>
                  </a:lnTo>
                  <a:lnTo>
                    <a:pt x="156" y="99"/>
                  </a:lnTo>
                  <a:lnTo>
                    <a:pt x="155" y="99"/>
                  </a:lnTo>
                  <a:lnTo>
                    <a:pt x="155" y="99"/>
                  </a:lnTo>
                  <a:lnTo>
                    <a:pt x="154" y="99"/>
                  </a:lnTo>
                  <a:lnTo>
                    <a:pt x="154" y="100"/>
                  </a:lnTo>
                  <a:lnTo>
                    <a:pt x="154" y="100"/>
                  </a:lnTo>
                  <a:lnTo>
                    <a:pt x="154" y="100"/>
                  </a:lnTo>
                  <a:lnTo>
                    <a:pt x="154" y="101"/>
                  </a:lnTo>
                  <a:lnTo>
                    <a:pt x="153" y="101"/>
                  </a:lnTo>
                  <a:lnTo>
                    <a:pt x="153" y="101"/>
                  </a:lnTo>
                  <a:lnTo>
                    <a:pt x="153" y="102"/>
                  </a:lnTo>
                  <a:lnTo>
                    <a:pt x="152" y="102"/>
                  </a:lnTo>
                  <a:lnTo>
                    <a:pt x="152" y="103"/>
                  </a:lnTo>
                  <a:lnTo>
                    <a:pt x="151" y="104"/>
                  </a:lnTo>
                  <a:lnTo>
                    <a:pt x="151" y="105"/>
                  </a:lnTo>
                  <a:lnTo>
                    <a:pt x="151" y="105"/>
                  </a:lnTo>
                  <a:lnTo>
                    <a:pt x="151" y="105"/>
                  </a:lnTo>
                  <a:lnTo>
                    <a:pt x="150" y="106"/>
                  </a:lnTo>
                  <a:lnTo>
                    <a:pt x="150" y="107"/>
                  </a:lnTo>
                  <a:lnTo>
                    <a:pt x="150" y="107"/>
                  </a:lnTo>
                  <a:lnTo>
                    <a:pt x="150" y="108"/>
                  </a:lnTo>
                  <a:lnTo>
                    <a:pt x="149" y="108"/>
                  </a:lnTo>
                  <a:lnTo>
                    <a:pt x="149" y="108"/>
                  </a:lnTo>
                  <a:lnTo>
                    <a:pt x="149" y="109"/>
                  </a:lnTo>
                  <a:lnTo>
                    <a:pt x="148" y="109"/>
                  </a:lnTo>
                  <a:lnTo>
                    <a:pt x="148" y="110"/>
                  </a:lnTo>
                  <a:lnTo>
                    <a:pt x="148" y="110"/>
                  </a:lnTo>
                  <a:lnTo>
                    <a:pt x="148" y="110"/>
                  </a:lnTo>
                  <a:lnTo>
                    <a:pt x="147" y="111"/>
                  </a:lnTo>
                  <a:lnTo>
                    <a:pt x="147" y="111"/>
                  </a:lnTo>
                  <a:lnTo>
                    <a:pt x="147" y="111"/>
                  </a:lnTo>
                  <a:lnTo>
                    <a:pt x="146" y="112"/>
                  </a:lnTo>
                  <a:lnTo>
                    <a:pt x="146" y="113"/>
                  </a:lnTo>
                  <a:lnTo>
                    <a:pt x="145" y="114"/>
                  </a:lnTo>
                  <a:lnTo>
                    <a:pt x="145" y="116"/>
                  </a:lnTo>
                  <a:lnTo>
                    <a:pt x="145" y="116"/>
                  </a:lnTo>
                  <a:lnTo>
                    <a:pt x="144" y="116"/>
                  </a:lnTo>
                  <a:lnTo>
                    <a:pt x="144" y="117"/>
                  </a:lnTo>
                  <a:lnTo>
                    <a:pt x="144" y="117"/>
                  </a:lnTo>
                  <a:lnTo>
                    <a:pt x="144" y="117"/>
                  </a:lnTo>
                  <a:lnTo>
                    <a:pt x="143" y="118"/>
                  </a:lnTo>
                  <a:lnTo>
                    <a:pt x="142" y="118"/>
                  </a:lnTo>
                  <a:lnTo>
                    <a:pt x="142" y="118"/>
                  </a:lnTo>
                  <a:lnTo>
                    <a:pt x="141" y="118"/>
                  </a:lnTo>
                  <a:lnTo>
                    <a:pt x="141" y="118"/>
                  </a:lnTo>
                  <a:lnTo>
                    <a:pt x="140" y="118"/>
                  </a:lnTo>
                  <a:lnTo>
                    <a:pt x="140" y="118"/>
                  </a:lnTo>
                  <a:lnTo>
                    <a:pt x="140" y="118"/>
                  </a:lnTo>
                  <a:lnTo>
                    <a:pt x="139" y="118"/>
                  </a:lnTo>
                  <a:lnTo>
                    <a:pt x="139" y="119"/>
                  </a:lnTo>
                  <a:lnTo>
                    <a:pt x="139" y="119"/>
                  </a:lnTo>
                  <a:lnTo>
                    <a:pt x="138" y="119"/>
                  </a:lnTo>
                  <a:lnTo>
                    <a:pt x="138" y="120"/>
                  </a:lnTo>
                  <a:lnTo>
                    <a:pt x="138" y="120"/>
                  </a:lnTo>
                  <a:lnTo>
                    <a:pt x="137" y="121"/>
                  </a:lnTo>
                  <a:lnTo>
                    <a:pt x="137" y="121"/>
                  </a:lnTo>
                  <a:lnTo>
                    <a:pt x="137" y="122"/>
                  </a:lnTo>
                  <a:lnTo>
                    <a:pt x="137" y="123"/>
                  </a:lnTo>
                  <a:lnTo>
                    <a:pt x="136" y="124"/>
                  </a:lnTo>
                  <a:lnTo>
                    <a:pt x="136" y="125"/>
                  </a:lnTo>
                  <a:lnTo>
                    <a:pt x="136" y="126"/>
                  </a:lnTo>
                  <a:lnTo>
                    <a:pt x="136" y="126"/>
                  </a:lnTo>
                  <a:lnTo>
                    <a:pt x="136" y="127"/>
                  </a:lnTo>
                  <a:lnTo>
                    <a:pt x="136" y="128"/>
                  </a:lnTo>
                  <a:lnTo>
                    <a:pt x="136" y="128"/>
                  </a:lnTo>
                  <a:lnTo>
                    <a:pt x="136" y="129"/>
                  </a:lnTo>
                  <a:lnTo>
                    <a:pt x="136" y="130"/>
                  </a:lnTo>
                  <a:lnTo>
                    <a:pt x="136" y="131"/>
                  </a:lnTo>
                  <a:lnTo>
                    <a:pt x="136" y="131"/>
                  </a:lnTo>
                  <a:lnTo>
                    <a:pt x="136" y="132"/>
                  </a:lnTo>
                  <a:lnTo>
                    <a:pt x="136" y="133"/>
                  </a:lnTo>
                  <a:lnTo>
                    <a:pt x="136" y="133"/>
                  </a:lnTo>
                  <a:lnTo>
                    <a:pt x="136" y="134"/>
                  </a:lnTo>
                  <a:lnTo>
                    <a:pt x="136" y="134"/>
                  </a:lnTo>
                  <a:lnTo>
                    <a:pt x="137" y="134"/>
                  </a:lnTo>
                  <a:lnTo>
                    <a:pt x="137" y="135"/>
                  </a:lnTo>
                  <a:lnTo>
                    <a:pt x="138" y="135"/>
                  </a:lnTo>
                  <a:lnTo>
                    <a:pt x="138" y="135"/>
                  </a:lnTo>
                  <a:lnTo>
                    <a:pt x="139" y="135"/>
                  </a:lnTo>
                  <a:lnTo>
                    <a:pt x="140" y="135"/>
                  </a:lnTo>
                  <a:lnTo>
                    <a:pt x="142" y="135"/>
                  </a:lnTo>
                  <a:lnTo>
                    <a:pt x="143" y="135"/>
                  </a:lnTo>
                  <a:lnTo>
                    <a:pt x="143" y="135"/>
                  </a:lnTo>
                  <a:lnTo>
                    <a:pt x="144" y="135"/>
                  </a:lnTo>
                  <a:lnTo>
                    <a:pt x="145" y="135"/>
                  </a:lnTo>
                  <a:lnTo>
                    <a:pt x="146" y="135"/>
                  </a:lnTo>
                  <a:lnTo>
                    <a:pt x="147" y="135"/>
                  </a:lnTo>
                  <a:lnTo>
                    <a:pt x="148" y="135"/>
                  </a:lnTo>
                  <a:lnTo>
                    <a:pt x="148" y="135"/>
                  </a:lnTo>
                  <a:lnTo>
                    <a:pt x="148" y="135"/>
                  </a:lnTo>
                  <a:lnTo>
                    <a:pt x="149" y="135"/>
                  </a:lnTo>
                  <a:lnTo>
                    <a:pt x="150" y="135"/>
                  </a:lnTo>
                  <a:lnTo>
                    <a:pt x="150" y="135"/>
                  </a:lnTo>
                  <a:lnTo>
                    <a:pt x="151" y="135"/>
                  </a:lnTo>
                  <a:lnTo>
                    <a:pt x="151" y="136"/>
                  </a:lnTo>
                  <a:lnTo>
                    <a:pt x="152" y="136"/>
                  </a:lnTo>
                  <a:lnTo>
                    <a:pt x="152" y="136"/>
                  </a:lnTo>
                  <a:lnTo>
                    <a:pt x="153" y="136"/>
                  </a:lnTo>
                  <a:lnTo>
                    <a:pt x="153" y="136"/>
                  </a:lnTo>
                  <a:lnTo>
                    <a:pt x="153" y="137"/>
                  </a:lnTo>
                  <a:lnTo>
                    <a:pt x="154" y="137"/>
                  </a:lnTo>
                  <a:lnTo>
                    <a:pt x="154" y="138"/>
                  </a:lnTo>
                  <a:lnTo>
                    <a:pt x="154" y="139"/>
                  </a:lnTo>
                  <a:lnTo>
                    <a:pt x="154" y="139"/>
                  </a:lnTo>
                  <a:lnTo>
                    <a:pt x="155" y="140"/>
                  </a:lnTo>
                  <a:lnTo>
                    <a:pt x="155" y="140"/>
                  </a:lnTo>
                  <a:lnTo>
                    <a:pt x="155" y="140"/>
                  </a:lnTo>
                  <a:lnTo>
                    <a:pt x="156" y="141"/>
                  </a:lnTo>
                  <a:lnTo>
                    <a:pt x="156" y="142"/>
                  </a:lnTo>
                  <a:lnTo>
                    <a:pt x="158" y="144"/>
                  </a:lnTo>
                  <a:lnTo>
                    <a:pt x="158" y="144"/>
                  </a:lnTo>
                  <a:lnTo>
                    <a:pt x="159" y="145"/>
                  </a:lnTo>
                  <a:lnTo>
                    <a:pt x="159" y="145"/>
                  </a:lnTo>
                  <a:lnTo>
                    <a:pt x="160" y="146"/>
                  </a:lnTo>
                  <a:lnTo>
                    <a:pt x="160" y="146"/>
                  </a:lnTo>
                  <a:lnTo>
                    <a:pt x="160" y="146"/>
                  </a:lnTo>
                  <a:lnTo>
                    <a:pt x="160" y="147"/>
                  </a:lnTo>
                  <a:lnTo>
                    <a:pt x="161" y="148"/>
                  </a:lnTo>
                  <a:lnTo>
                    <a:pt x="161" y="148"/>
                  </a:lnTo>
                  <a:lnTo>
                    <a:pt x="162" y="150"/>
                  </a:lnTo>
                  <a:lnTo>
                    <a:pt x="162" y="150"/>
                  </a:lnTo>
                  <a:lnTo>
                    <a:pt x="162" y="151"/>
                  </a:lnTo>
                  <a:lnTo>
                    <a:pt x="162" y="152"/>
                  </a:lnTo>
                  <a:lnTo>
                    <a:pt x="162" y="153"/>
                  </a:lnTo>
                  <a:lnTo>
                    <a:pt x="162" y="153"/>
                  </a:lnTo>
                  <a:lnTo>
                    <a:pt x="162" y="154"/>
                  </a:lnTo>
                  <a:lnTo>
                    <a:pt x="162" y="154"/>
                  </a:lnTo>
                  <a:lnTo>
                    <a:pt x="162" y="155"/>
                  </a:lnTo>
                  <a:lnTo>
                    <a:pt x="162" y="156"/>
                  </a:lnTo>
                  <a:lnTo>
                    <a:pt x="162" y="156"/>
                  </a:lnTo>
                  <a:lnTo>
                    <a:pt x="162" y="157"/>
                  </a:lnTo>
                  <a:lnTo>
                    <a:pt x="162" y="158"/>
                  </a:lnTo>
                  <a:lnTo>
                    <a:pt x="162" y="159"/>
                  </a:lnTo>
                  <a:lnTo>
                    <a:pt x="162" y="160"/>
                  </a:lnTo>
                  <a:lnTo>
                    <a:pt x="162" y="161"/>
                  </a:lnTo>
                  <a:lnTo>
                    <a:pt x="162" y="162"/>
                  </a:lnTo>
                  <a:lnTo>
                    <a:pt x="162" y="163"/>
                  </a:lnTo>
                  <a:lnTo>
                    <a:pt x="162" y="164"/>
                  </a:lnTo>
                  <a:lnTo>
                    <a:pt x="162" y="165"/>
                  </a:lnTo>
                  <a:lnTo>
                    <a:pt x="162" y="166"/>
                  </a:lnTo>
                  <a:lnTo>
                    <a:pt x="162" y="167"/>
                  </a:lnTo>
                  <a:lnTo>
                    <a:pt x="163" y="167"/>
                  </a:lnTo>
                  <a:lnTo>
                    <a:pt x="163" y="168"/>
                  </a:lnTo>
                  <a:lnTo>
                    <a:pt x="163" y="169"/>
                  </a:lnTo>
                  <a:lnTo>
                    <a:pt x="163" y="170"/>
                  </a:lnTo>
                  <a:lnTo>
                    <a:pt x="164" y="171"/>
                  </a:lnTo>
                  <a:lnTo>
                    <a:pt x="164" y="172"/>
                  </a:lnTo>
                  <a:lnTo>
                    <a:pt x="165" y="173"/>
                  </a:lnTo>
                  <a:lnTo>
                    <a:pt x="166" y="174"/>
                  </a:lnTo>
                  <a:lnTo>
                    <a:pt x="166" y="174"/>
                  </a:lnTo>
                  <a:lnTo>
                    <a:pt x="167" y="175"/>
                  </a:lnTo>
                  <a:lnTo>
                    <a:pt x="167" y="176"/>
                  </a:lnTo>
                  <a:lnTo>
                    <a:pt x="167" y="176"/>
                  </a:lnTo>
                  <a:lnTo>
                    <a:pt x="168" y="177"/>
                  </a:lnTo>
                  <a:lnTo>
                    <a:pt x="168" y="178"/>
                  </a:lnTo>
                  <a:lnTo>
                    <a:pt x="169" y="179"/>
                  </a:lnTo>
                  <a:lnTo>
                    <a:pt x="170" y="179"/>
                  </a:lnTo>
                  <a:lnTo>
                    <a:pt x="170" y="180"/>
                  </a:lnTo>
                  <a:lnTo>
                    <a:pt x="170" y="180"/>
                  </a:lnTo>
                  <a:lnTo>
                    <a:pt x="170" y="180"/>
                  </a:lnTo>
                  <a:lnTo>
                    <a:pt x="170" y="181"/>
                  </a:lnTo>
                  <a:lnTo>
                    <a:pt x="170" y="182"/>
                  </a:lnTo>
                  <a:lnTo>
                    <a:pt x="171" y="183"/>
                  </a:lnTo>
                  <a:lnTo>
                    <a:pt x="171" y="184"/>
                  </a:lnTo>
                  <a:lnTo>
                    <a:pt x="171" y="184"/>
                  </a:lnTo>
                  <a:lnTo>
                    <a:pt x="171" y="185"/>
                  </a:lnTo>
                  <a:lnTo>
                    <a:pt x="171" y="185"/>
                  </a:lnTo>
                  <a:lnTo>
                    <a:pt x="172" y="186"/>
                  </a:lnTo>
                  <a:lnTo>
                    <a:pt x="172" y="186"/>
                  </a:lnTo>
                  <a:lnTo>
                    <a:pt x="172" y="187"/>
                  </a:lnTo>
                  <a:lnTo>
                    <a:pt x="172" y="187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4" y="188"/>
                  </a:lnTo>
                  <a:lnTo>
                    <a:pt x="175" y="189"/>
                  </a:lnTo>
                  <a:lnTo>
                    <a:pt x="176" y="189"/>
                  </a:lnTo>
                  <a:lnTo>
                    <a:pt x="177" y="189"/>
                  </a:lnTo>
                  <a:lnTo>
                    <a:pt x="177" y="189"/>
                  </a:lnTo>
                  <a:lnTo>
                    <a:pt x="177" y="189"/>
                  </a:lnTo>
                  <a:lnTo>
                    <a:pt x="178" y="189"/>
                  </a:lnTo>
                  <a:lnTo>
                    <a:pt x="179" y="189"/>
                  </a:lnTo>
                  <a:lnTo>
                    <a:pt x="179" y="190"/>
                  </a:lnTo>
                  <a:lnTo>
                    <a:pt x="180" y="190"/>
                  </a:lnTo>
                  <a:lnTo>
                    <a:pt x="155" y="225"/>
                  </a:lnTo>
                  <a:lnTo>
                    <a:pt x="153" y="223"/>
                  </a:lnTo>
                  <a:lnTo>
                    <a:pt x="135" y="214"/>
                  </a:lnTo>
                  <a:lnTo>
                    <a:pt x="128" y="212"/>
                  </a:lnTo>
                  <a:lnTo>
                    <a:pt x="123" y="210"/>
                  </a:lnTo>
                  <a:lnTo>
                    <a:pt x="120" y="209"/>
                  </a:lnTo>
                  <a:lnTo>
                    <a:pt x="116" y="207"/>
                  </a:lnTo>
                  <a:lnTo>
                    <a:pt x="113" y="204"/>
                  </a:lnTo>
                  <a:lnTo>
                    <a:pt x="110" y="201"/>
                  </a:lnTo>
                  <a:lnTo>
                    <a:pt x="106" y="201"/>
                  </a:lnTo>
                  <a:lnTo>
                    <a:pt x="104" y="201"/>
                  </a:lnTo>
                  <a:lnTo>
                    <a:pt x="98" y="202"/>
                  </a:lnTo>
                  <a:lnTo>
                    <a:pt x="92" y="204"/>
                  </a:lnTo>
                  <a:lnTo>
                    <a:pt x="73" y="208"/>
                  </a:lnTo>
                  <a:lnTo>
                    <a:pt x="71" y="207"/>
                  </a:lnTo>
                  <a:lnTo>
                    <a:pt x="70" y="207"/>
                  </a:lnTo>
                  <a:lnTo>
                    <a:pt x="58" y="203"/>
                  </a:lnTo>
                  <a:lnTo>
                    <a:pt x="48" y="199"/>
                  </a:lnTo>
                  <a:lnTo>
                    <a:pt x="44" y="198"/>
                  </a:lnTo>
                  <a:lnTo>
                    <a:pt x="42" y="198"/>
                  </a:lnTo>
                  <a:lnTo>
                    <a:pt x="37" y="197"/>
                  </a:lnTo>
                  <a:lnTo>
                    <a:pt x="33" y="196"/>
                  </a:lnTo>
                  <a:lnTo>
                    <a:pt x="28" y="196"/>
                  </a:lnTo>
                  <a:lnTo>
                    <a:pt x="20" y="197"/>
                  </a:lnTo>
                  <a:lnTo>
                    <a:pt x="11" y="197"/>
                  </a:lnTo>
                  <a:lnTo>
                    <a:pt x="9" y="190"/>
                  </a:lnTo>
                  <a:lnTo>
                    <a:pt x="9" y="188"/>
                  </a:lnTo>
                  <a:lnTo>
                    <a:pt x="9" y="186"/>
                  </a:lnTo>
                  <a:lnTo>
                    <a:pt x="11" y="181"/>
                  </a:lnTo>
                  <a:lnTo>
                    <a:pt x="13" y="174"/>
                  </a:lnTo>
                  <a:lnTo>
                    <a:pt x="15" y="173"/>
                  </a:lnTo>
                  <a:lnTo>
                    <a:pt x="21" y="158"/>
                  </a:lnTo>
                  <a:lnTo>
                    <a:pt x="29" y="140"/>
                  </a:lnTo>
                  <a:lnTo>
                    <a:pt x="31" y="134"/>
                  </a:lnTo>
                  <a:lnTo>
                    <a:pt x="32" y="132"/>
                  </a:lnTo>
                  <a:lnTo>
                    <a:pt x="32" y="130"/>
                  </a:lnTo>
                  <a:lnTo>
                    <a:pt x="33" y="117"/>
                  </a:lnTo>
                  <a:lnTo>
                    <a:pt x="35" y="96"/>
                  </a:lnTo>
                  <a:lnTo>
                    <a:pt x="35" y="93"/>
                  </a:lnTo>
                  <a:lnTo>
                    <a:pt x="32" y="85"/>
                  </a:lnTo>
                  <a:lnTo>
                    <a:pt x="29" y="79"/>
                  </a:lnTo>
                  <a:lnTo>
                    <a:pt x="20" y="66"/>
                  </a:lnTo>
                  <a:lnTo>
                    <a:pt x="20" y="65"/>
                  </a:lnTo>
                  <a:lnTo>
                    <a:pt x="19" y="64"/>
                  </a:lnTo>
                  <a:lnTo>
                    <a:pt x="19" y="63"/>
                  </a:lnTo>
                  <a:lnTo>
                    <a:pt x="19" y="63"/>
                  </a:lnTo>
                  <a:lnTo>
                    <a:pt x="19" y="53"/>
                  </a:lnTo>
                  <a:lnTo>
                    <a:pt x="19" y="52"/>
                  </a:lnTo>
                  <a:lnTo>
                    <a:pt x="19" y="51"/>
                  </a:lnTo>
                  <a:lnTo>
                    <a:pt x="19" y="50"/>
                  </a:lnTo>
                  <a:lnTo>
                    <a:pt x="19" y="50"/>
                  </a:lnTo>
                  <a:lnTo>
                    <a:pt x="18" y="49"/>
                  </a:lnTo>
                  <a:lnTo>
                    <a:pt x="17" y="48"/>
                  </a:lnTo>
                  <a:lnTo>
                    <a:pt x="8" y="42"/>
                  </a:lnTo>
                  <a:lnTo>
                    <a:pt x="4" y="40"/>
                  </a:lnTo>
                  <a:lnTo>
                    <a:pt x="2" y="38"/>
                  </a:lnTo>
                  <a:lnTo>
                    <a:pt x="2" y="38"/>
                  </a:lnTo>
                  <a:lnTo>
                    <a:pt x="1" y="37"/>
                  </a:lnTo>
                  <a:lnTo>
                    <a:pt x="1" y="36"/>
                  </a:lnTo>
                  <a:lnTo>
                    <a:pt x="0" y="35"/>
                  </a:lnTo>
                  <a:lnTo>
                    <a:pt x="1" y="15"/>
                  </a:lnTo>
                  <a:lnTo>
                    <a:pt x="1" y="15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AIGUELONGUE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2" name="Quart1"/>
            <xdr:cNvSpPr>
              <a:spLocks/>
            </xdr:cNvSpPr>
          </xdr:nvSpPr>
          <xdr:spPr bwMode="auto">
            <a:xfrm>
              <a:off x="2781300" y="822960"/>
              <a:ext cx="2255520" cy="1973580"/>
            </a:xfrm>
            <a:custGeom>
              <a:avLst/>
              <a:gdLst>
                <a:gd name="T0" fmla="*/ 6 w 296"/>
                <a:gd name="T1" fmla="*/ 91 h 259"/>
                <a:gd name="T2" fmla="*/ 10 w 296"/>
                <a:gd name="T3" fmla="*/ 89 h 259"/>
                <a:gd name="T4" fmla="*/ 11 w 296"/>
                <a:gd name="T5" fmla="*/ 85 h 259"/>
                <a:gd name="T6" fmla="*/ 12 w 296"/>
                <a:gd name="T7" fmla="*/ 83 h 259"/>
                <a:gd name="T8" fmla="*/ 15 w 296"/>
                <a:gd name="T9" fmla="*/ 79 h 259"/>
                <a:gd name="T10" fmla="*/ 19 w 296"/>
                <a:gd name="T11" fmla="*/ 71 h 259"/>
                <a:gd name="T12" fmla="*/ 23 w 296"/>
                <a:gd name="T13" fmla="*/ 62 h 259"/>
                <a:gd name="T14" fmla="*/ 27 w 296"/>
                <a:gd name="T15" fmla="*/ 58 h 259"/>
                <a:gd name="T16" fmla="*/ 36 w 296"/>
                <a:gd name="T17" fmla="*/ 61 h 259"/>
                <a:gd name="T18" fmla="*/ 51 w 296"/>
                <a:gd name="T19" fmla="*/ 68 h 259"/>
                <a:gd name="T20" fmla="*/ 52 w 296"/>
                <a:gd name="T21" fmla="*/ 66 h 259"/>
                <a:gd name="T22" fmla="*/ 53 w 296"/>
                <a:gd name="T23" fmla="*/ 62 h 259"/>
                <a:gd name="T24" fmla="*/ 53 w 296"/>
                <a:gd name="T25" fmla="*/ 59 h 259"/>
                <a:gd name="T26" fmla="*/ 53 w 296"/>
                <a:gd name="T27" fmla="*/ 56 h 259"/>
                <a:gd name="T28" fmla="*/ 53 w 296"/>
                <a:gd name="T29" fmla="*/ 52 h 259"/>
                <a:gd name="T30" fmla="*/ 52 w 296"/>
                <a:gd name="T31" fmla="*/ 49 h 259"/>
                <a:gd name="T32" fmla="*/ 53 w 296"/>
                <a:gd name="T33" fmla="*/ 45 h 259"/>
                <a:gd name="T34" fmla="*/ 54 w 296"/>
                <a:gd name="T35" fmla="*/ 42 h 259"/>
                <a:gd name="T36" fmla="*/ 57 w 296"/>
                <a:gd name="T37" fmla="*/ 40 h 259"/>
                <a:gd name="T38" fmla="*/ 61 w 296"/>
                <a:gd name="T39" fmla="*/ 39 h 259"/>
                <a:gd name="T40" fmla="*/ 59 w 296"/>
                <a:gd name="T41" fmla="*/ 35 h 259"/>
                <a:gd name="T42" fmla="*/ 59 w 296"/>
                <a:gd name="T43" fmla="*/ 32 h 259"/>
                <a:gd name="T44" fmla="*/ 60 w 296"/>
                <a:gd name="T45" fmla="*/ 29 h 259"/>
                <a:gd name="T46" fmla="*/ 64 w 296"/>
                <a:gd name="T47" fmla="*/ 27 h 259"/>
                <a:gd name="T48" fmla="*/ 66 w 296"/>
                <a:gd name="T49" fmla="*/ 24 h 259"/>
                <a:gd name="T50" fmla="*/ 67 w 296"/>
                <a:gd name="T51" fmla="*/ 19 h 259"/>
                <a:gd name="T52" fmla="*/ 67 w 296"/>
                <a:gd name="T53" fmla="*/ 16 h 259"/>
                <a:gd name="T54" fmla="*/ 69 w 296"/>
                <a:gd name="T55" fmla="*/ 12 h 259"/>
                <a:gd name="T56" fmla="*/ 68 w 296"/>
                <a:gd name="T57" fmla="*/ 7 h 259"/>
                <a:gd name="T58" fmla="*/ 67 w 296"/>
                <a:gd name="T59" fmla="*/ 4 h 259"/>
                <a:gd name="T60" fmla="*/ 70 w 296"/>
                <a:gd name="T61" fmla="*/ 1 h 259"/>
                <a:gd name="T62" fmla="*/ 83 w 296"/>
                <a:gd name="T63" fmla="*/ 16 h 259"/>
                <a:gd name="T64" fmla="*/ 111 w 296"/>
                <a:gd name="T65" fmla="*/ 62 h 259"/>
                <a:gd name="T66" fmla="*/ 143 w 296"/>
                <a:gd name="T67" fmla="*/ 99 h 259"/>
                <a:gd name="T68" fmla="*/ 174 w 296"/>
                <a:gd name="T69" fmla="*/ 96 h 259"/>
                <a:gd name="T70" fmla="*/ 206 w 296"/>
                <a:gd name="T71" fmla="*/ 106 h 259"/>
                <a:gd name="T72" fmla="*/ 216 w 296"/>
                <a:gd name="T73" fmla="*/ 84 h 259"/>
                <a:gd name="T74" fmla="*/ 220 w 296"/>
                <a:gd name="T75" fmla="*/ 77 h 259"/>
                <a:gd name="T76" fmla="*/ 230 w 296"/>
                <a:gd name="T77" fmla="*/ 79 h 259"/>
                <a:gd name="T78" fmla="*/ 241 w 296"/>
                <a:gd name="T79" fmla="*/ 74 h 259"/>
                <a:gd name="T80" fmla="*/ 242 w 296"/>
                <a:gd name="T81" fmla="*/ 64 h 259"/>
                <a:gd name="T82" fmla="*/ 260 w 296"/>
                <a:gd name="T83" fmla="*/ 48 h 259"/>
                <a:gd name="T84" fmla="*/ 280 w 296"/>
                <a:gd name="T85" fmla="*/ 56 h 259"/>
                <a:gd name="T86" fmla="*/ 290 w 296"/>
                <a:gd name="T87" fmla="*/ 84 h 259"/>
                <a:gd name="T88" fmla="*/ 290 w 296"/>
                <a:gd name="T89" fmla="*/ 145 h 259"/>
                <a:gd name="T90" fmla="*/ 272 w 296"/>
                <a:gd name="T91" fmla="*/ 202 h 259"/>
                <a:gd name="T92" fmla="*/ 205 w 296"/>
                <a:gd name="T93" fmla="*/ 250 h 259"/>
                <a:gd name="T94" fmla="*/ 180 w 296"/>
                <a:gd name="T95" fmla="*/ 245 h 259"/>
                <a:gd name="T96" fmla="*/ 155 w 296"/>
                <a:gd name="T97" fmla="*/ 222 h 259"/>
                <a:gd name="T98" fmla="*/ 118 w 296"/>
                <a:gd name="T99" fmla="*/ 189 h 259"/>
                <a:gd name="T100" fmla="*/ 94 w 296"/>
                <a:gd name="T101" fmla="*/ 183 h 259"/>
                <a:gd name="T102" fmla="*/ 70 w 296"/>
                <a:gd name="T103" fmla="*/ 209 h 259"/>
                <a:gd name="T104" fmla="*/ 42 w 296"/>
                <a:gd name="T105" fmla="*/ 189 h 259"/>
                <a:gd name="T106" fmla="*/ 28 w 296"/>
                <a:gd name="T107" fmla="*/ 179 h 259"/>
                <a:gd name="T108" fmla="*/ 28 w 296"/>
                <a:gd name="T109" fmla="*/ 170 h 259"/>
                <a:gd name="T110" fmla="*/ 22 w 296"/>
                <a:gd name="T111" fmla="*/ 152 h 259"/>
                <a:gd name="T112" fmla="*/ 8 w 296"/>
                <a:gd name="T113" fmla="*/ 136 h 259"/>
                <a:gd name="T114" fmla="*/ 0 w 296"/>
                <a:gd name="T115" fmla="*/ 106 h 25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</a:cxnLst>
              <a:rect l="0" t="0" r="r" b="b"/>
              <a:pathLst>
                <a:path w="296" h="259">
                  <a:moveTo>
                    <a:pt x="5" y="94"/>
                  </a:moveTo>
                  <a:lnTo>
                    <a:pt x="5" y="93"/>
                  </a:lnTo>
                  <a:lnTo>
                    <a:pt x="5" y="93"/>
                  </a:lnTo>
                  <a:lnTo>
                    <a:pt x="5" y="92"/>
                  </a:lnTo>
                  <a:lnTo>
                    <a:pt x="5" y="92"/>
                  </a:lnTo>
                  <a:lnTo>
                    <a:pt x="5" y="91"/>
                  </a:lnTo>
                  <a:lnTo>
                    <a:pt x="5" y="91"/>
                  </a:lnTo>
                  <a:lnTo>
                    <a:pt x="6" y="91"/>
                  </a:lnTo>
                  <a:lnTo>
                    <a:pt x="7" y="91"/>
                  </a:lnTo>
                  <a:lnTo>
                    <a:pt x="8" y="90"/>
                  </a:lnTo>
                  <a:lnTo>
                    <a:pt x="8" y="90"/>
                  </a:lnTo>
                  <a:lnTo>
                    <a:pt x="9" y="90"/>
                  </a:lnTo>
                  <a:lnTo>
                    <a:pt x="9" y="90"/>
                  </a:lnTo>
                  <a:lnTo>
                    <a:pt x="9" y="90"/>
                  </a:lnTo>
                  <a:lnTo>
                    <a:pt x="10" y="90"/>
                  </a:lnTo>
                  <a:lnTo>
                    <a:pt x="10" y="89"/>
                  </a:lnTo>
                  <a:lnTo>
                    <a:pt x="10" y="89"/>
                  </a:lnTo>
                  <a:lnTo>
                    <a:pt x="10" y="88"/>
                  </a:lnTo>
                  <a:lnTo>
                    <a:pt x="10" y="88"/>
                  </a:lnTo>
                  <a:lnTo>
                    <a:pt x="10" y="87"/>
                  </a:lnTo>
                  <a:lnTo>
                    <a:pt x="11" y="87"/>
                  </a:lnTo>
                  <a:lnTo>
                    <a:pt x="11" y="87"/>
                  </a:lnTo>
                  <a:lnTo>
                    <a:pt x="11" y="86"/>
                  </a:lnTo>
                  <a:lnTo>
                    <a:pt x="11" y="85"/>
                  </a:lnTo>
                  <a:lnTo>
                    <a:pt x="11" y="85"/>
                  </a:lnTo>
                  <a:lnTo>
                    <a:pt x="11" y="84"/>
                  </a:lnTo>
                  <a:lnTo>
                    <a:pt x="11" y="84"/>
                  </a:lnTo>
                  <a:lnTo>
                    <a:pt x="12" y="84"/>
                  </a:lnTo>
                  <a:lnTo>
                    <a:pt x="12" y="84"/>
                  </a:lnTo>
                  <a:lnTo>
                    <a:pt x="12" y="84"/>
                  </a:lnTo>
                  <a:lnTo>
                    <a:pt x="12" y="83"/>
                  </a:lnTo>
                  <a:lnTo>
                    <a:pt x="12" y="83"/>
                  </a:lnTo>
                  <a:lnTo>
                    <a:pt x="12" y="83"/>
                  </a:lnTo>
                  <a:lnTo>
                    <a:pt x="12" y="82"/>
                  </a:lnTo>
                  <a:lnTo>
                    <a:pt x="13" y="82"/>
                  </a:lnTo>
                  <a:lnTo>
                    <a:pt x="13" y="82"/>
                  </a:lnTo>
                  <a:lnTo>
                    <a:pt x="14" y="81"/>
                  </a:lnTo>
                  <a:lnTo>
                    <a:pt x="14" y="81"/>
                  </a:lnTo>
                  <a:lnTo>
                    <a:pt x="14" y="80"/>
                  </a:lnTo>
                  <a:lnTo>
                    <a:pt x="15" y="79"/>
                  </a:lnTo>
                  <a:lnTo>
                    <a:pt x="15" y="78"/>
                  </a:lnTo>
                  <a:lnTo>
                    <a:pt x="16" y="76"/>
                  </a:lnTo>
                  <a:lnTo>
                    <a:pt x="17" y="76"/>
                  </a:lnTo>
                  <a:lnTo>
                    <a:pt x="17" y="75"/>
                  </a:lnTo>
                  <a:lnTo>
                    <a:pt x="18" y="74"/>
                  </a:lnTo>
                  <a:lnTo>
                    <a:pt x="18" y="73"/>
                  </a:lnTo>
                  <a:lnTo>
                    <a:pt x="18" y="72"/>
                  </a:lnTo>
                  <a:lnTo>
                    <a:pt x="19" y="71"/>
                  </a:lnTo>
                  <a:lnTo>
                    <a:pt x="19" y="70"/>
                  </a:lnTo>
                  <a:lnTo>
                    <a:pt x="20" y="70"/>
                  </a:lnTo>
                  <a:lnTo>
                    <a:pt x="20" y="68"/>
                  </a:lnTo>
                  <a:lnTo>
                    <a:pt x="20" y="68"/>
                  </a:lnTo>
                  <a:lnTo>
                    <a:pt x="21" y="67"/>
                  </a:lnTo>
                  <a:lnTo>
                    <a:pt x="21" y="66"/>
                  </a:lnTo>
                  <a:lnTo>
                    <a:pt x="22" y="64"/>
                  </a:lnTo>
                  <a:lnTo>
                    <a:pt x="23" y="62"/>
                  </a:lnTo>
                  <a:lnTo>
                    <a:pt x="23" y="62"/>
                  </a:lnTo>
                  <a:lnTo>
                    <a:pt x="23" y="61"/>
                  </a:lnTo>
                  <a:lnTo>
                    <a:pt x="23" y="59"/>
                  </a:lnTo>
                  <a:lnTo>
                    <a:pt x="24" y="58"/>
                  </a:lnTo>
                  <a:lnTo>
                    <a:pt x="24" y="58"/>
                  </a:lnTo>
                  <a:lnTo>
                    <a:pt x="25" y="58"/>
                  </a:lnTo>
                  <a:lnTo>
                    <a:pt x="26" y="58"/>
                  </a:lnTo>
                  <a:lnTo>
                    <a:pt x="27" y="58"/>
                  </a:lnTo>
                  <a:lnTo>
                    <a:pt x="28" y="58"/>
                  </a:lnTo>
                  <a:lnTo>
                    <a:pt x="30" y="59"/>
                  </a:lnTo>
                  <a:lnTo>
                    <a:pt x="31" y="59"/>
                  </a:lnTo>
                  <a:lnTo>
                    <a:pt x="32" y="60"/>
                  </a:lnTo>
                  <a:lnTo>
                    <a:pt x="33" y="60"/>
                  </a:lnTo>
                  <a:lnTo>
                    <a:pt x="34" y="60"/>
                  </a:lnTo>
                  <a:lnTo>
                    <a:pt x="36" y="61"/>
                  </a:lnTo>
                  <a:lnTo>
                    <a:pt x="36" y="61"/>
                  </a:lnTo>
                  <a:lnTo>
                    <a:pt x="41" y="63"/>
                  </a:lnTo>
                  <a:lnTo>
                    <a:pt x="42" y="64"/>
                  </a:lnTo>
                  <a:lnTo>
                    <a:pt x="43" y="64"/>
                  </a:lnTo>
                  <a:lnTo>
                    <a:pt x="45" y="66"/>
                  </a:lnTo>
                  <a:lnTo>
                    <a:pt x="47" y="67"/>
                  </a:lnTo>
                  <a:lnTo>
                    <a:pt x="49" y="67"/>
                  </a:lnTo>
                  <a:lnTo>
                    <a:pt x="49" y="68"/>
                  </a:lnTo>
                  <a:lnTo>
                    <a:pt x="51" y="68"/>
                  </a:lnTo>
                  <a:lnTo>
                    <a:pt x="52" y="69"/>
                  </a:lnTo>
                  <a:lnTo>
                    <a:pt x="53" y="69"/>
                  </a:lnTo>
                  <a:lnTo>
                    <a:pt x="53" y="69"/>
                  </a:lnTo>
                  <a:lnTo>
                    <a:pt x="53" y="68"/>
                  </a:lnTo>
                  <a:lnTo>
                    <a:pt x="53" y="67"/>
                  </a:lnTo>
                  <a:lnTo>
                    <a:pt x="53" y="67"/>
                  </a:lnTo>
                  <a:lnTo>
                    <a:pt x="53" y="66"/>
                  </a:lnTo>
                  <a:lnTo>
                    <a:pt x="52" y="66"/>
                  </a:lnTo>
                  <a:lnTo>
                    <a:pt x="53" y="66"/>
                  </a:lnTo>
                  <a:lnTo>
                    <a:pt x="53" y="65"/>
                  </a:lnTo>
                  <a:lnTo>
                    <a:pt x="53" y="64"/>
                  </a:lnTo>
                  <a:lnTo>
                    <a:pt x="53" y="64"/>
                  </a:lnTo>
                  <a:lnTo>
                    <a:pt x="53" y="64"/>
                  </a:lnTo>
                  <a:lnTo>
                    <a:pt x="53" y="63"/>
                  </a:lnTo>
                  <a:lnTo>
                    <a:pt x="53" y="63"/>
                  </a:lnTo>
                  <a:lnTo>
                    <a:pt x="53" y="62"/>
                  </a:lnTo>
                  <a:lnTo>
                    <a:pt x="53" y="62"/>
                  </a:lnTo>
                  <a:lnTo>
                    <a:pt x="52" y="61"/>
                  </a:lnTo>
                  <a:lnTo>
                    <a:pt x="52" y="61"/>
                  </a:lnTo>
                  <a:lnTo>
                    <a:pt x="52" y="61"/>
                  </a:lnTo>
                  <a:lnTo>
                    <a:pt x="52" y="60"/>
                  </a:lnTo>
                  <a:lnTo>
                    <a:pt x="52" y="60"/>
                  </a:lnTo>
                  <a:lnTo>
                    <a:pt x="52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8"/>
                  </a:lnTo>
                  <a:lnTo>
                    <a:pt x="53" y="58"/>
                  </a:lnTo>
                  <a:lnTo>
                    <a:pt x="53" y="57"/>
                  </a:lnTo>
                  <a:lnTo>
                    <a:pt x="53" y="56"/>
                  </a:lnTo>
                  <a:lnTo>
                    <a:pt x="53" y="56"/>
                  </a:lnTo>
                  <a:lnTo>
                    <a:pt x="53" y="56"/>
                  </a:lnTo>
                  <a:lnTo>
                    <a:pt x="53" y="55"/>
                  </a:lnTo>
                  <a:lnTo>
                    <a:pt x="53" y="54"/>
                  </a:lnTo>
                  <a:lnTo>
                    <a:pt x="53" y="54"/>
                  </a:lnTo>
                  <a:lnTo>
                    <a:pt x="53" y="53"/>
                  </a:lnTo>
                  <a:lnTo>
                    <a:pt x="53" y="53"/>
                  </a:lnTo>
                  <a:lnTo>
                    <a:pt x="53" y="52"/>
                  </a:lnTo>
                  <a:lnTo>
                    <a:pt x="53" y="52"/>
                  </a:lnTo>
                  <a:lnTo>
                    <a:pt x="53" y="52"/>
                  </a:lnTo>
                  <a:lnTo>
                    <a:pt x="53" y="51"/>
                  </a:lnTo>
                  <a:lnTo>
                    <a:pt x="53" y="51"/>
                  </a:lnTo>
                  <a:lnTo>
                    <a:pt x="53" y="50"/>
                  </a:lnTo>
                  <a:lnTo>
                    <a:pt x="53" y="50"/>
                  </a:lnTo>
                  <a:lnTo>
                    <a:pt x="52" y="50"/>
                  </a:lnTo>
                  <a:lnTo>
                    <a:pt x="52" y="49"/>
                  </a:lnTo>
                  <a:lnTo>
                    <a:pt x="52" y="49"/>
                  </a:lnTo>
                  <a:lnTo>
                    <a:pt x="53" y="49"/>
                  </a:lnTo>
                  <a:lnTo>
                    <a:pt x="53" y="48"/>
                  </a:lnTo>
                  <a:lnTo>
                    <a:pt x="53" y="47"/>
                  </a:lnTo>
                  <a:lnTo>
                    <a:pt x="54" y="47"/>
                  </a:lnTo>
                  <a:lnTo>
                    <a:pt x="54" y="47"/>
                  </a:lnTo>
                  <a:lnTo>
                    <a:pt x="54" y="46"/>
                  </a:lnTo>
                  <a:lnTo>
                    <a:pt x="53" y="46"/>
                  </a:lnTo>
                  <a:lnTo>
                    <a:pt x="53" y="45"/>
                  </a:lnTo>
                  <a:lnTo>
                    <a:pt x="53" y="44"/>
                  </a:lnTo>
                  <a:lnTo>
                    <a:pt x="53" y="44"/>
                  </a:lnTo>
                  <a:lnTo>
                    <a:pt x="53" y="43"/>
                  </a:lnTo>
                  <a:lnTo>
                    <a:pt x="53" y="43"/>
                  </a:lnTo>
                  <a:lnTo>
                    <a:pt x="53" y="42"/>
                  </a:lnTo>
                  <a:lnTo>
                    <a:pt x="53" y="42"/>
                  </a:lnTo>
                  <a:lnTo>
                    <a:pt x="53" y="42"/>
                  </a:lnTo>
                  <a:lnTo>
                    <a:pt x="54" y="42"/>
                  </a:lnTo>
                  <a:lnTo>
                    <a:pt x="54" y="42"/>
                  </a:lnTo>
                  <a:lnTo>
                    <a:pt x="55" y="42"/>
                  </a:lnTo>
                  <a:lnTo>
                    <a:pt x="55" y="41"/>
                  </a:lnTo>
                  <a:lnTo>
                    <a:pt x="56" y="41"/>
                  </a:lnTo>
                  <a:lnTo>
                    <a:pt x="56" y="41"/>
                  </a:lnTo>
                  <a:lnTo>
                    <a:pt x="56" y="41"/>
                  </a:lnTo>
                  <a:lnTo>
                    <a:pt x="57" y="41"/>
                  </a:lnTo>
                  <a:lnTo>
                    <a:pt x="57" y="40"/>
                  </a:lnTo>
                  <a:lnTo>
                    <a:pt x="58" y="40"/>
                  </a:lnTo>
                  <a:lnTo>
                    <a:pt x="58" y="40"/>
                  </a:lnTo>
                  <a:lnTo>
                    <a:pt x="59" y="40"/>
                  </a:lnTo>
                  <a:lnTo>
                    <a:pt x="59" y="40"/>
                  </a:lnTo>
                  <a:lnTo>
                    <a:pt x="60" y="40"/>
                  </a:lnTo>
                  <a:lnTo>
                    <a:pt x="60" y="40"/>
                  </a:lnTo>
                  <a:lnTo>
                    <a:pt x="61" y="39"/>
                  </a:lnTo>
                  <a:lnTo>
                    <a:pt x="61" y="39"/>
                  </a:lnTo>
                  <a:lnTo>
                    <a:pt x="60" y="39"/>
                  </a:lnTo>
                  <a:lnTo>
                    <a:pt x="60" y="38"/>
                  </a:lnTo>
                  <a:lnTo>
                    <a:pt x="60" y="38"/>
                  </a:lnTo>
                  <a:lnTo>
                    <a:pt x="60" y="38"/>
                  </a:lnTo>
                  <a:lnTo>
                    <a:pt x="60" y="37"/>
                  </a:lnTo>
                  <a:lnTo>
                    <a:pt x="59" y="37"/>
                  </a:lnTo>
                  <a:lnTo>
                    <a:pt x="59" y="36"/>
                  </a:lnTo>
                  <a:lnTo>
                    <a:pt x="59" y="35"/>
                  </a:lnTo>
                  <a:lnTo>
                    <a:pt x="59" y="35"/>
                  </a:lnTo>
                  <a:lnTo>
                    <a:pt x="59" y="34"/>
                  </a:lnTo>
                  <a:lnTo>
                    <a:pt x="58" y="34"/>
                  </a:lnTo>
                  <a:lnTo>
                    <a:pt x="58" y="34"/>
                  </a:lnTo>
                  <a:lnTo>
                    <a:pt x="58" y="33"/>
                  </a:lnTo>
                  <a:lnTo>
                    <a:pt x="58" y="33"/>
                  </a:lnTo>
                  <a:lnTo>
                    <a:pt x="59" y="33"/>
                  </a:lnTo>
                  <a:lnTo>
                    <a:pt x="59" y="32"/>
                  </a:lnTo>
                  <a:lnTo>
                    <a:pt x="59" y="32"/>
                  </a:lnTo>
                  <a:lnTo>
                    <a:pt x="60" y="32"/>
                  </a:lnTo>
                  <a:lnTo>
                    <a:pt x="60" y="31"/>
                  </a:lnTo>
                  <a:lnTo>
                    <a:pt x="60" y="31"/>
                  </a:lnTo>
                  <a:lnTo>
                    <a:pt x="60" y="30"/>
                  </a:lnTo>
                  <a:lnTo>
                    <a:pt x="60" y="30"/>
                  </a:lnTo>
                  <a:lnTo>
                    <a:pt x="60" y="30"/>
                  </a:lnTo>
                  <a:lnTo>
                    <a:pt x="60" y="29"/>
                  </a:lnTo>
                  <a:lnTo>
                    <a:pt x="61" y="29"/>
                  </a:lnTo>
                  <a:lnTo>
                    <a:pt x="61" y="28"/>
                  </a:lnTo>
                  <a:lnTo>
                    <a:pt x="62" y="28"/>
                  </a:lnTo>
                  <a:lnTo>
                    <a:pt x="62" y="27"/>
                  </a:lnTo>
                  <a:lnTo>
                    <a:pt x="62" y="27"/>
                  </a:lnTo>
                  <a:lnTo>
                    <a:pt x="63" y="27"/>
                  </a:lnTo>
                  <a:lnTo>
                    <a:pt x="63" y="27"/>
                  </a:lnTo>
                  <a:lnTo>
                    <a:pt x="64" y="27"/>
                  </a:lnTo>
                  <a:lnTo>
                    <a:pt x="64" y="26"/>
                  </a:lnTo>
                  <a:lnTo>
                    <a:pt x="64" y="26"/>
                  </a:lnTo>
                  <a:lnTo>
                    <a:pt x="65" y="26"/>
                  </a:lnTo>
                  <a:lnTo>
                    <a:pt x="65" y="26"/>
                  </a:lnTo>
                  <a:lnTo>
                    <a:pt x="65" y="25"/>
                  </a:lnTo>
                  <a:lnTo>
                    <a:pt x="65" y="25"/>
                  </a:lnTo>
                  <a:lnTo>
                    <a:pt x="65" y="24"/>
                  </a:lnTo>
                  <a:lnTo>
                    <a:pt x="66" y="24"/>
                  </a:lnTo>
                  <a:lnTo>
                    <a:pt x="66" y="23"/>
                  </a:lnTo>
                  <a:lnTo>
                    <a:pt x="66" y="22"/>
                  </a:lnTo>
                  <a:lnTo>
                    <a:pt x="66" y="22"/>
                  </a:lnTo>
                  <a:lnTo>
                    <a:pt x="66" y="21"/>
                  </a:lnTo>
                  <a:lnTo>
                    <a:pt x="66" y="20"/>
                  </a:lnTo>
                  <a:lnTo>
                    <a:pt x="66" y="20"/>
                  </a:lnTo>
                  <a:lnTo>
                    <a:pt x="66" y="19"/>
                  </a:lnTo>
                  <a:lnTo>
                    <a:pt x="67" y="19"/>
                  </a:lnTo>
                  <a:lnTo>
                    <a:pt x="67" y="19"/>
                  </a:lnTo>
                  <a:lnTo>
                    <a:pt x="67" y="18"/>
                  </a:lnTo>
                  <a:lnTo>
                    <a:pt x="67" y="18"/>
                  </a:lnTo>
                  <a:lnTo>
                    <a:pt x="67" y="18"/>
                  </a:lnTo>
                  <a:lnTo>
                    <a:pt x="67" y="17"/>
                  </a:lnTo>
                  <a:lnTo>
                    <a:pt x="67" y="17"/>
                  </a:lnTo>
                  <a:lnTo>
                    <a:pt x="67" y="16"/>
                  </a:lnTo>
                  <a:lnTo>
                    <a:pt x="67" y="16"/>
                  </a:lnTo>
                  <a:lnTo>
                    <a:pt x="67" y="15"/>
                  </a:lnTo>
                  <a:lnTo>
                    <a:pt x="68" y="15"/>
                  </a:lnTo>
                  <a:lnTo>
                    <a:pt x="68" y="14"/>
                  </a:lnTo>
                  <a:lnTo>
                    <a:pt x="68" y="14"/>
                  </a:lnTo>
                  <a:lnTo>
                    <a:pt x="69" y="13"/>
                  </a:lnTo>
                  <a:lnTo>
                    <a:pt x="69" y="13"/>
                  </a:lnTo>
                  <a:lnTo>
                    <a:pt x="69" y="13"/>
                  </a:lnTo>
                  <a:lnTo>
                    <a:pt x="69" y="12"/>
                  </a:lnTo>
                  <a:lnTo>
                    <a:pt x="69" y="12"/>
                  </a:lnTo>
                  <a:lnTo>
                    <a:pt x="69" y="11"/>
                  </a:lnTo>
                  <a:lnTo>
                    <a:pt x="69" y="10"/>
                  </a:lnTo>
                  <a:lnTo>
                    <a:pt x="69" y="9"/>
                  </a:lnTo>
                  <a:lnTo>
                    <a:pt x="69" y="9"/>
                  </a:lnTo>
                  <a:lnTo>
                    <a:pt x="69" y="8"/>
                  </a:lnTo>
                  <a:lnTo>
                    <a:pt x="68" y="8"/>
                  </a:lnTo>
                  <a:lnTo>
                    <a:pt x="68" y="7"/>
                  </a:lnTo>
                  <a:lnTo>
                    <a:pt x="68" y="7"/>
                  </a:lnTo>
                  <a:lnTo>
                    <a:pt x="68" y="7"/>
                  </a:lnTo>
                  <a:lnTo>
                    <a:pt x="68" y="6"/>
                  </a:lnTo>
                  <a:lnTo>
                    <a:pt x="67" y="6"/>
                  </a:lnTo>
                  <a:lnTo>
                    <a:pt x="67" y="6"/>
                  </a:lnTo>
                  <a:lnTo>
                    <a:pt x="67" y="5"/>
                  </a:lnTo>
                  <a:lnTo>
                    <a:pt x="66" y="4"/>
                  </a:lnTo>
                  <a:lnTo>
                    <a:pt x="67" y="4"/>
                  </a:lnTo>
                  <a:lnTo>
                    <a:pt x="67" y="3"/>
                  </a:lnTo>
                  <a:lnTo>
                    <a:pt x="68" y="3"/>
                  </a:lnTo>
                  <a:lnTo>
                    <a:pt x="68" y="3"/>
                  </a:lnTo>
                  <a:lnTo>
                    <a:pt x="68" y="2"/>
                  </a:lnTo>
                  <a:lnTo>
                    <a:pt x="69" y="2"/>
                  </a:lnTo>
                  <a:lnTo>
                    <a:pt x="69" y="2"/>
                  </a:lnTo>
                  <a:lnTo>
                    <a:pt x="69" y="1"/>
                  </a:lnTo>
                  <a:lnTo>
                    <a:pt x="70" y="1"/>
                  </a:lnTo>
                  <a:lnTo>
                    <a:pt x="70" y="1"/>
                  </a:lnTo>
                  <a:lnTo>
                    <a:pt x="70" y="0"/>
                  </a:lnTo>
                  <a:lnTo>
                    <a:pt x="71" y="0"/>
                  </a:lnTo>
                  <a:lnTo>
                    <a:pt x="72" y="0"/>
                  </a:lnTo>
                  <a:lnTo>
                    <a:pt x="76" y="5"/>
                  </a:lnTo>
                  <a:lnTo>
                    <a:pt x="81" y="11"/>
                  </a:lnTo>
                  <a:lnTo>
                    <a:pt x="82" y="13"/>
                  </a:lnTo>
                  <a:lnTo>
                    <a:pt x="83" y="16"/>
                  </a:lnTo>
                  <a:lnTo>
                    <a:pt x="85" y="18"/>
                  </a:lnTo>
                  <a:lnTo>
                    <a:pt x="86" y="19"/>
                  </a:lnTo>
                  <a:lnTo>
                    <a:pt x="87" y="22"/>
                  </a:lnTo>
                  <a:lnTo>
                    <a:pt x="88" y="24"/>
                  </a:lnTo>
                  <a:lnTo>
                    <a:pt x="96" y="41"/>
                  </a:lnTo>
                  <a:lnTo>
                    <a:pt x="101" y="48"/>
                  </a:lnTo>
                  <a:lnTo>
                    <a:pt x="105" y="54"/>
                  </a:lnTo>
                  <a:lnTo>
                    <a:pt x="111" y="62"/>
                  </a:lnTo>
                  <a:lnTo>
                    <a:pt x="118" y="70"/>
                  </a:lnTo>
                  <a:lnTo>
                    <a:pt x="123" y="79"/>
                  </a:lnTo>
                  <a:lnTo>
                    <a:pt x="127" y="87"/>
                  </a:lnTo>
                  <a:lnTo>
                    <a:pt x="127" y="91"/>
                  </a:lnTo>
                  <a:lnTo>
                    <a:pt x="127" y="104"/>
                  </a:lnTo>
                  <a:lnTo>
                    <a:pt x="140" y="100"/>
                  </a:lnTo>
                  <a:lnTo>
                    <a:pt x="142" y="99"/>
                  </a:lnTo>
                  <a:lnTo>
                    <a:pt x="143" y="99"/>
                  </a:lnTo>
                  <a:lnTo>
                    <a:pt x="146" y="99"/>
                  </a:lnTo>
                  <a:lnTo>
                    <a:pt x="149" y="99"/>
                  </a:lnTo>
                  <a:lnTo>
                    <a:pt x="150" y="99"/>
                  </a:lnTo>
                  <a:lnTo>
                    <a:pt x="153" y="99"/>
                  </a:lnTo>
                  <a:lnTo>
                    <a:pt x="162" y="98"/>
                  </a:lnTo>
                  <a:lnTo>
                    <a:pt x="168" y="97"/>
                  </a:lnTo>
                  <a:lnTo>
                    <a:pt x="170" y="96"/>
                  </a:lnTo>
                  <a:lnTo>
                    <a:pt x="174" y="96"/>
                  </a:lnTo>
                  <a:lnTo>
                    <a:pt x="179" y="97"/>
                  </a:lnTo>
                  <a:lnTo>
                    <a:pt x="188" y="101"/>
                  </a:lnTo>
                  <a:lnTo>
                    <a:pt x="198" y="107"/>
                  </a:lnTo>
                  <a:lnTo>
                    <a:pt x="201" y="108"/>
                  </a:lnTo>
                  <a:lnTo>
                    <a:pt x="203" y="109"/>
                  </a:lnTo>
                  <a:lnTo>
                    <a:pt x="205" y="109"/>
                  </a:lnTo>
                  <a:lnTo>
                    <a:pt x="206" y="109"/>
                  </a:lnTo>
                  <a:lnTo>
                    <a:pt x="206" y="106"/>
                  </a:lnTo>
                  <a:lnTo>
                    <a:pt x="205" y="101"/>
                  </a:lnTo>
                  <a:lnTo>
                    <a:pt x="204" y="98"/>
                  </a:lnTo>
                  <a:lnTo>
                    <a:pt x="206" y="96"/>
                  </a:lnTo>
                  <a:lnTo>
                    <a:pt x="208" y="93"/>
                  </a:lnTo>
                  <a:lnTo>
                    <a:pt x="213" y="90"/>
                  </a:lnTo>
                  <a:lnTo>
                    <a:pt x="216" y="89"/>
                  </a:lnTo>
                  <a:lnTo>
                    <a:pt x="213" y="85"/>
                  </a:lnTo>
                  <a:lnTo>
                    <a:pt x="216" y="84"/>
                  </a:lnTo>
                  <a:lnTo>
                    <a:pt x="218" y="82"/>
                  </a:lnTo>
                  <a:lnTo>
                    <a:pt x="220" y="81"/>
                  </a:lnTo>
                  <a:lnTo>
                    <a:pt x="221" y="80"/>
                  </a:lnTo>
                  <a:lnTo>
                    <a:pt x="220" y="79"/>
                  </a:lnTo>
                  <a:lnTo>
                    <a:pt x="220" y="78"/>
                  </a:lnTo>
                  <a:lnTo>
                    <a:pt x="220" y="78"/>
                  </a:lnTo>
                  <a:lnTo>
                    <a:pt x="220" y="77"/>
                  </a:lnTo>
                  <a:lnTo>
                    <a:pt x="220" y="77"/>
                  </a:lnTo>
                  <a:lnTo>
                    <a:pt x="222" y="76"/>
                  </a:lnTo>
                  <a:lnTo>
                    <a:pt x="223" y="77"/>
                  </a:lnTo>
                  <a:lnTo>
                    <a:pt x="225" y="77"/>
                  </a:lnTo>
                  <a:lnTo>
                    <a:pt x="226" y="77"/>
                  </a:lnTo>
                  <a:lnTo>
                    <a:pt x="228" y="78"/>
                  </a:lnTo>
                  <a:lnTo>
                    <a:pt x="229" y="78"/>
                  </a:lnTo>
                  <a:lnTo>
                    <a:pt x="230" y="79"/>
                  </a:lnTo>
                  <a:lnTo>
                    <a:pt x="230" y="79"/>
                  </a:lnTo>
                  <a:lnTo>
                    <a:pt x="232" y="81"/>
                  </a:lnTo>
                  <a:lnTo>
                    <a:pt x="235" y="85"/>
                  </a:lnTo>
                  <a:lnTo>
                    <a:pt x="235" y="85"/>
                  </a:lnTo>
                  <a:lnTo>
                    <a:pt x="237" y="82"/>
                  </a:lnTo>
                  <a:lnTo>
                    <a:pt x="238" y="81"/>
                  </a:lnTo>
                  <a:lnTo>
                    <a:pt x="239" y="78"/>
                  </a:lnTo>
                  <a:lnTo>
                    <a:pt x="241" y="75"/>
                  </a:lnTo>
                  <a:lnTo>
                    <a:pt x="241" y="74"/>
                  </a:lnTo>
                  <a:lnTo>
                    <a:pt x="240" y="72"/>
                  </a:lnTo>
                  <a:lnTo>
                    <a:pt x="240" y="71"/>
                  </a:lnTo>
                  <a:lnTo>
                    <a:pt x="242" y="71"/>
                  </a:lnTo>
                  <a:lnTo>
                    <a:pt x="241" y="69"/>
                  </a:lnTo>
                  <a:lnTo>
                    <a:pt x="242" y="67"/>
                  </a:lnTo>
                  <a:lnTo>
                    <a:pt x="242" y="66"/>
                  </a:lnTo>
                  <a:lnTo>
                    <a:pt x="242" y="65"/>
                  </a:lnTo>
                  <a:lnTo>
                    <a:pt x="242" y="64"/>
                  </a:lnTo>
                  <a:lnTo>
                    <a:pt x="243" y="61"/>
                  </a:lnTo>
                  <a:lnTo>
                    <a:pt x="242" y="51"/>
                  </a:lnTo>
                  <a:lnTo>
                    <a:pt x="246" y="50"/>
                  </a:lnTo>
                  <a:lnTo>
                    <a:pt x="247" y="50"/>
                  </a:lnTo>
                  <a:lnTo>
                    <a:pt x="249" y="50"/>
                  </a:lnTo>
                  <a:lnTo>
                    <a:pt x="251" y="49"/>
                  </a:lnTo>
                  <a:lnTo>
                    <a:pt x="257" y="48"/>
                  </a:lnTo>
                  <a:lnTo>
                    <a:pt x="260" y="48"/>
                  </a:lnTo>
                  <a:lnTo>
                    <a:pt x="264" y="46"/>
                  </a:lnTo>
                  <a:lnTo>
                    <a:pt x="265" y="45"/>
                  </a:lnTo>
                  <a:lnTo>
                    <a:pt x="269" y="47"/>
                  </a:lnTo>
                  <a:lnTo>
                    <a:pt x="278" y="53"/>
                  </a:lnTo>
                  <a:lnTo>
                    <a:pt x="279" y="54"/>
                  </a:lnTo>
                  <a:lnTo>
                    <a:pt x="280" y="55"/>
                  </a:lnTo>
                  <a:lnTo>
                    <a:pt x="280" y="55"/>
                  </a:lnTo>
                  <a:lnTo>
                    <a:pt x="280" y="56"/>
                  </a:lnTo>
                  <a:lnTo>
                    <a:pt x="280" y="57"/>
                  </a:lnTo>
                  <a:lnTo>
                    <a:pt x="280" y="58"/>
                  </a:lnTo>
                  <a:lnTo>
                    <a:pt x="280" y="68"/>
                  </a:lnTo>
                  <a:lnTo>
                    <a:pt x="280" y="68"/>
                  </a:lnTo>
                  <a:lnTo>
                    <a:pt x="280" y="69"/>
                  </a:lnTo>
                  <a:lnTo>
                    <a:pt x="281" y="70"/>
                  </a:lnTo>
                  <a:lnTo>
                    <a:pt x="281" y="71"/>
                  </a:lnTo>
                  <a:lnTo>
                    <a:pt x="290" y="84"/>
                  </a:lnTo>
                  <a:lnTo>
                    <a:pt x="293" y="90"/>
                  </a:lnTo>
                  <a:lnTo>
                    <a:pt x="296" y="98"/>
                  </a:lnTo>
                  <a:lnTo>
                    <a:pt x="296" y="101"/>
                  </a:lnTo>
                  <a:lnTo>
                    <a:pt x="294" y="122"/>
                  </a:lnTo>
                  <a:lnTo>
                    <a:pt x="293" y="135"/>
                  </a:lnTo>
                  <a:lnTo>
                    <a:pt x="293" y="137"/>
                  </a:lnTo>
                  <a:lnTo>
                    <a:pt x="292" y="139"/>
                  </a:lnTo>
                  <a:lnTo>
                    <a:pt x="290" y="145"/>
                  </a:lnTo>
                  <a:lnTo>
                    <a:pt x="282" y="163"/>
                  </a:lnTo>
                  <a:lnTo>
                    <a:pt x="276" y="178"/>
                  </a:lnTo>
                  <a:lnTo>
                    <a:pt x="274" y="179"/>
                  </a:lnTo>
                  <a:lnTo>
                    <a:pt x="272" y="186"/>
                  </a:lnTo>
                  <a:lnTo>
                    <a:pt x="270" y="191"/>
                  </a:lnTo>
                  <a:lnTo>
                    <a:pt x="270" y="193"/>
                  </a:lnTo>
                  <a:lnTo>
                    <a:pt x="270" y="195"/>
                  </a:lnTo>
                  <a:lnTo>
                    <a:pt x="272" y="202"/>
                  </a:lnTo>
                  <a:lnTo>
                    <a:pt x="272" y="202"/>
                  </a:lnTo>
                  <a:lnTo>
                    <a:pt x="252" y="207"/>
                  </a:lnTo>
                  <a:lnTo>
                    <a:pt x="247" y="209"/>
                  </a:lnTo>
                  <a:lnTo>
                    <a:pt x="240" y="214"/>
                  </a:lnTo>
                  <a:lnTo>
                    <a:pt x="229" y="226"/>
                  </a:lnTo>
                  <a:lnTo>
                    <a:pt x="226" y="229"/>
                  </a:lnTo>
                  <a:lnTo>
                    <a:pt x="222" y="233"/>
                  </a:lnTo>
                  <a:lnTo>
                    <a:pt x="205" y="250"/>
                  </a:lnTo>
                  <a:lnTo>
                    <a:pt x="202" y="254"/>
                  </a:lnTo>
                  <a:lnTo>
                    <a:pt x="199" y="259"/>
                  </a:lnTo>
                  <a:lnTo>
                    <a:pt x="198" y="258"/>
                  </a:lnTo>
                  <a:lnTo>
                    <a:pt x="195" y="257"/>
                  </a:lnTo>
                  <a:lnTo>
                    <a:pt x="190" y="253"/>
                  </a:lnTo>
                  <a:lnTo>
                    <a:pt x="184" y="249"/>
                  </a:lnTo>
                  <a:lnTo>
                    <a:pt x="181" y="246"/>
                  </a:lnTo>
                  <a:lnTo>
                    <a:pt x="180" y="245"/>
                  </a:lnTo>
                  <a:lnTo>
                    <a:pt x="179" y="244"/>
                  </a:lnTo>
                  <a:lnTo>
                    <a:pt x="177" y="242"/>
                  </a:lnTo>
                  <a:lnTo>
                    <a:pt x="176" y="238"/>
                  </a:lnTo>
                  <a:lnTo>
                    <a:pt x="174" y="236"/>
                  </a:lnTo>
                  <a:lnTo>
                    <a:pt x="173" y="234"/>
                  </a:lnTo>
                  <a:lnTo>
                    <a:pt x="168" y="230"/>
                  </a:lnTo>
                  <a:lnTo>
                    <a:pt x="163" y="226"/>
                  </a:lnTo>
                  <a:lnTo>
                    <a:pt x="155" y="222"/>
                  </a:lnTo>
                  <a:lnTo>
                    <a:pt x="149" y="218"/>
                  </a:lnTo>
                  <a:lnTo>
                    <a:pt x="144" y="213"/>
                  </a:lnTo>
                  <a:lnTo>
                    <a:pt x="137" y="208"/>
                  </a:lnTo>
                  <a:lnTo>
                    <a:pt x="128" y="202"/>
                  </a:lnTo>
                  <a:lnTo>
                    <a:pt x="125" y="199"/>
                  </a:lnTo>
                  <a:lnTo>
                    <a:pt x="123" y="197"/>
                  </a:lnTo>
                  <a:lnTo>
                    <a:pt x="120" y="191"/>
                  </a:lnTo>
                  <a:lnTo>
                    <a:pt x="118" y="189"/>
                  </a:lnTo>
                  <a:lnTo>
                    <a:pt x="113" y="186"/>
                  </a:lnTo>
                  <a:lnTo>
                    <a:pt x="107" y="181"/>
                  </a:lnTo>
                  <a:lnTo>
                    <a:pt x="105" y="178"/>
                  </a:lnTo>
                  <a:lnTo>
                    <a:pt x="100" y="172"/>
                  </a:lnTo>
                  <a:lnTo>
                    <a:pt x="96" y="174"/>
                  </a:lnTo>
                  <a:lnTo>
                    <a:pt x="96" y="176"/>
                  </a:lnTo>
                  <a:lnTo>
                    <a:pt x="95" y="179"/>
                  </a:lnTo>
                  <a:lnTo>
                    <a:pt x="94" y="183"/>
                  </a:lnTo>
                  <a:lnTo>
                    <a:pt x="92" y="188"/>
                  </a:lnTo>
                  <a:lnTo>
                    <a:pt x="90" y="191"/>
                  </a:lnTo>
                  <a:lnTo>
                    <a:pt x="88" y="194"/>
                  </a:lnTo>
                  <a:lnTo>
                    <a:pt x="84" y="200"/>
                  </a:lnTo>
                  <a:lnTo>
                    <a:pt x="81" y="203"/>
                  </a:lnTo>
                  <a:lnTo>
                    <a:pt x="77" y="207"/>
                  </a:lnTo>
                  <a:lnTo>
                    <a:pt x="72" y="211"/>
                  </a:lnTo>
                  <a:lnTo>
                    <a:pt x="70" y="209"/>
                  </a:lnTo>
                  <a:lnTo>
                    <a:pt x="68" y="204"/>
                  </a:lnTo>
                  <a:lnTo>
                    <a:pt x="67" y="202"/>
                  </a:lnTo>
                  <a:lnTo>
                    <a:pt x="65" y="201"/>
                  </a:lnTo>
                  <a:lnTo>
                    <a:pt x="62" y="200"/>
                  </a:lnTo>
                  <a:lnTo>
                    <a:pt x="55" y="198"/>
                  </a:lnTo>
                  <a:lnTo>
                    <a:pt x="48" y="194"/>
                  </a:lnTo>
                  <a:lnTo>
                    <a:pt x="44" y="191"/>
                  </a:lnTo>
                  <a:lnTo>
                    <a:pt x="42" y="189"/>
                  </a:lnTo>
                  <a:lnTo>
                    <a:pt x="41" y="189"/>
                  </a:lnTo>
                  <a:lnTo>
                    <a:pt x="38" y="187"/>
                  </a:lnTo>
                  <a:lnTo>
                    <a:pt x="36" y="184"/>
                  </a:lnTo>
                  <a:lnTo>
                    <a:pt x="35" y="182"/>
                  </a:lnTo>
                  <a:lnTo>
                    <a:pt x="34" y="181"/>
                  </a:lnTo>
                  <a:lnTo>
                    <a:pt x="32" y="181"/>
                  </a:lnTo>
                  <a:lnTo>
                    <a:pt x="28" y="179"/>
                  </a:lnTo>
                  <a:lnTo>
                    <a:pt x="28" y="179"/>
                  </a:lnTo>
                  <a:lnTo>
                    <a:pt x="27" y="179"/>
                  </a:lnTo>
                  <a:lnTo>
                    <a:pt x="27" y="178"/>
                  </a:lnTo>
                  <a:lnTo>
                    <a:pt x="27" y="178"/>
                  </a:lnTo>
                  <a:lnTo>
                    <a:pt x="27" y="178"/>
                  </a:lnTo>
                  <a:lnTo>
                    <a:pt x="27" y="176"/>
                  </a:lnTo>
                  <a:lnTo>
                    <a:pt x="28" y="173"/>
                  </a:lnTo>
                  <a:lnTo>
                    <a:pt x="28" y="172"/>
                  </a:lnTo>
                  <a:lnTo>
                    <a:pt x="28" y="170"/>
                  </a:lnTo>
                  <a:lnTo>
                    <a:pt x="28" y="168"/>
                  </a:lnTo>
                  <a:lnTo>
                    <a:pt x="27" y="167"/>
                  </a:lnTo>
                  <a:lnTo>
                    <a:pt x="27" y="165"/>
                  </a:lnTo>
                  <a:lnTo>
                    <a:pt x="26" y="164"/>
                  </a:lnTo>
                  <a:lnTo>
                    <a:pt x="26" y="162"/>
                  </a:lnTo>
                  <a:lnTo>
                    <a:pt x="25" y="161"/>
                  </a:lnTo>
                  <a:lnTo>
                    <a:pt x="23" y="156"/>
                  </a:lnTo>
                  <a:lnTo>
                    <a:pt x="22" y="152"/>
                  </a:lnTo>
                  <a:lnTo>
                    <a:pt x="21" y="149"/>
                  </a:lnTo>
                  <a:lnTo>
                    <a:pt x="20" y="148"/>
                  </a:lnTo>
                  <a:lnTo>
                    <a:pt x="18" y="145"/>
                  </a:lnTo>
                  <a:lnTo>
                    <a:pt x="15" y="143"/>
                  </a:lnTo>
                  <a:lnTo>
                    <a:pt x="14" y="141"/>
                  </a:lnTo>
                  <a:lnTo>
                    <a:pt x="12" y="139"/>
                  </a:lnTo>
                  <a:lnTo>
                    <a:pt x="9" y="137"/>
                  </a:lnTo>
                  <a:lnTo>
                    <a:pt x="8" y="136"/>
                  </a:lnTo>
                  <a:lnTo>
                    <a:pt x="8" y="135"/>
                  </a:lnTo>
                  <a:lnTo>
                    <a:pt x="7" y="133"/>
                  </a:lnTo>
                  <a:lnTo>
                    <a:pt x="6" y="132"/>
                  </a:lnTo>
                  <a:lnTo>
                    <a:pt x="5" y="127"/>
                  </a:lnTo>
                  <a:lnTo>
                    <a:pt x="4" y="125"/>
                  </a:lnTo>
                  <a:lnTo>
                    <a:pt x="3" y="121"/>
                  </a:lnTo>
                  <a:lnTo>
                    <a:pt x="3" y="118"/>
                  </a:lnTo>
                  <a:lnTo>
                    <a:pt x="0" y="106"/>
                  </a:lnTo>
                  <a:lnTo>
                    <a:pt x="0" y="105"/>
                  </a:lnTo>
                  <a:lnTo>
                    <a:pt x="10" y="99"/>
                  </a:lnTo>
                  <a:lnTo>
                    <a:pt x="5" y="94"/>
                  </a:lnTo>
                  <a:lnTo>
                    <a:pt x="5" y="9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HOPITAUX-FACULTÉS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9" name="Groupe7"/>
          <xdr:cNvGrpSpPr/>
        </xdr:nvGrpSpPr>
        <xdr:grpSpPr>
          <a:xfrm>
            <a:off x="13050632" y="4549140"/>
            <a:ext cx="2017998" cy="1889760"/>
            <a:chOff x="4145280" y="2308860"/>
            <a:chExt cx="2088421" cy="1889760"/>
          </a:xfrm>
          <a:solidFill>
            <a:schemeClr val="bg1"/>
          </a:solidFill>
        </xdr:grpSpPr>
        <xdr:sp macro="" textlink="">
          <xdr:nvSpPr>
            <xdr:cNvPr id="30" name="Quart29"/>
            <xdr:cNvSpPr>
              <a:spLocks/>
            </xdr:cNvSpPr>
          </xdr:nvSpPr>
          <xdr:spPr bwMode="auto">
            <a:xfrm>
              <a:off x="4191000" y="3032760"/>
              <a:ext cx="632460" cy="579120"/>
            </a:xfrm>
            <a:custGeom>
              <a:avLst/>
              <a:gdLst>
                <a:gd name="T0" fmla="*/ 75 w 83"/>
                <a:gd name="T1" fmla="*/ 36 h 76"/>
                <a:gd name="T2" fmla="*/ 79 w 83"/>
                <a:gd name="T3" fmla="*/ 41 h 76"/>
                <a:gd name="T4" fmla="*/ 81 w 83"/>
                <a:gd name="T5" fmla="*/ 41 h 76"/>
                <a:gd name="T6" fmla="*/ 80 w 83"/>
                <a:gd name="T7" fmla="*/ 53 h 76"/>
                <a:gd name="T8" fmla="*/ 80 w 83"/>
                <a:gd name="T9" fmla="*/ 53 h 76"/>
                <a:gd name="T10" fmla="*/ 81 w 83"/>
                <a:gd name="T11" fmla="*/ 53 h 76"/>
                <a:gd name="T12" fmla="*/ 81 w 83"/>
                <a:gd name="T13" fmla="*/ 54 h 76"/>
                <a:gd name="T14" fmla="*/ 82 w 83"/>
                <a:gd name="T15" fmla="*/ 55 h 76"/>
                <a:gd name="T16" fmla="*/ 82 w 83"/>
                <a:gd name="T17" fmla="*/ 55 h 76"/>
                <a:gd name="T18" fmla="*/ 83 w 83"/>
                <a:gd name="T19" fmla="*/ 56 h 76"/>
                <a:gd name="T20" fmla="*/ 83 w 83"/>
                <a:gd name="T21" fmla="*/ 57 h 76"/>
                <a:gd name="T22" fmla="*/ 83 w 83"/>
                <a:gd name="T23" fmla="*/ 57 h 76"/>
                <a:gd name="T24" fmla="*/ 72 w 83"/>
                <a:gd name="T25" fmla="*/ 67 h 76"/>
                <a:gd name="T26" fmla="*/ 73 w 83"/>
                <a:gd name="T27" fmla="*/ 69 h 76"/>
                <a:gd name="T28" fmla="*/ 73 w 83"/>
                <a:gd name="T29" fmla="*/ 74 h 76"/>
                <a:gd name="T30" fmla="*/ 54 w 83"/>
                <a:gd name="T31" fmla="*/ 74 h 76"/>
                <a:gd name="T32" fmla="*/ 54 w 83"/>
                <a:gd name="T33" fmla="*/ 76 h 76"/>
                <a:gd name="T34" fmla="*/ 47 w 83"/>
                <a:gd name="T35" fmla="*/ 75 h 76"/>
                <a:gd name="T36" fmla="*/ 43 w 83"/>
                <a:gd name="T37" fmla="*/ 72 h 76"/>
                <a:gd name="T38" fmla="*/ 41 w 83"/>
                <a:gd name="T39" fmla="*/ 72 h 76"/>
                <a:gd name="T40" fmla="*/ 40 w 83"/>
                <a:gd name="T41" fmla="*/ 72 h 76"/>
                <a:gd name="T42" fmla="*/ 39 w 83"/>
                <a:gd name="T43" fmla="*/ 71 h 76"/>
                <a:gd name="T44" fmla="*/ 36 w 83"/>
                <a:gd name="T45" fmla="*/ 72 h 76"/>
                <a:gd name="T46" fmla="*/ 32 w 83"/>
                <a:gd name="T47" fmla="*/ 72 h 76"/>
                <a:gd name="T48" fmla="*/ 27 w 83"/>
                <a:gd name="T49" fmla="*/ 71 h 76"/>
                <a:gd name="T50" fmla="*/ 24 w 83"/>
                <a:gd name="T51" fmla="*/ 70 h 76"/>
                <a:gd name="T52" fmla="*/ 21 w 83"/>
                <a:gd name="T53" fmla="*/ 70 h 76"/>
                <a:gd name="T54" fmla="*/ 17 w 83"/>
                <a:gd name="T55" fmla="*/ 70 h 76"/>
                <a:gd name="T56" fmla="*/ 9 w 83"/>
                <a:gd name="T57" fmla="*/ 70 h 76"/>
                <a:gd name="T58" fmla="*/ 3 w 83"/>
                <a:gd name="T59" fmla="*/ 70 h 76"/>
                <a:gd name="T60" fmla="*/ 0 w 83"/>
                <a:gd name="T61" fmla="*/ 71 h 76"/>
                <a:gd name="T62" fmla="*/ 0 w 83"/>
                <a:gd name="T63" fmla="*/ 60 h 76"/>
                <a:gd name="T64" fmla="*/ 5 w 83"/>
                <a:gd name="T65" fmla="*/ 59 h 76"/>
                <a:gd name="T66" fmla="*/ 6 w 83"/>
                <a:gd name="T67" fmla="*/ 57 h 76"/>
                <a:gd name="T68" fmla="*/ 11 w 83"/>
                <a:gd name="T69" fmla="*/ 52 h 76"/>
                <a:gd name="T70" fmla="*/ 13 w 83"/>
                <a:gd name="T71" fmla="*/ 51 h 76"/>
                <a:gd name="T72" fmla="*/ 15 w 83"/>
                <a:gd name="T73" fmla="*/ 50 h 76"/>
                <a:gd name="T74" fmla="*/ 19 w 83"/>
                <a:gd name="T75" fmla="*/ 44 h 76"/>
                <a:gd name="T76" fmla="*/ 21 w 83"/>
                <a:gd name="T77" fmla="*/ 41 h 76"/>
                <a:gd name="T78" fmla="*/ 21 w 83"/>
                <a:gd name="T79" fmla="*/ 39 h 76"/>
                <a:gd name="T80" fmla="*/ 21 w 83"/>
                <a:gd name="T81" fmla="*/ 36 h 76"/>
                <a:gd name="T82" fmla="*/ 21 w 83"/>
                <a:gd name="T83" fmla="*/ 33 h 76"/>
                <a:gd name="T84" fmla="*/ 26 w 83"/>
                <a:gd name="T85" fmla="*/ 21 h 76"/>
                <a:gd name="T86" fmla="*/ 30 w 83"/>
                <a:gd name="T87" fmla="*/ 18 h 76"/>
                <a:gd name="T88" fmla="*/ 28 w 83"/>
                <a:gd name="T89" fmla="*/ 16 h 76"/>
                <a:gd name="T90" fmla="*/ 27 w 83"/>
                <a:gd name="T91" fmla="*/ 15 h 76"/>
                <a:gd name="T92" fmla="*/ 26 w 83"/>
                <a:gd name="T93" fmla="*/ 14 h 76"/>
                <a:gd name="T94" fmla="*/ 23 w 83"/>
                <a:gd name="T95" fmla="*/ 12 h 76"/>
                <a:gd name="T96" fmla="*/ 20 w 83"/>
                <a:gd name="T97" fmla="*/ 10 h 76"/>
                <a:gd name="T98" fmla="*/ 15 w 83"/>
                <a:gd name="T99" fmla="*/ 8 h 76"/>
                <a:gd name="T100" fmla="*/ 20 w 83"/>
                <a:gd name="T101" fmla="*/ 6 h 76"/>
                <a:gd name="T102" fmla="*/ 30 w 83"/>
                <a:gd name="T103" fmla="*/ 3 h 76"/>
                <a:gd name="T104" fmla="*/ 35 w 83"/>
                <a:gd name="T105" fmla="*/ 0 h 76"/>
                <a:gd name="T106" fmla="*/ 40 w 83"/>
                <a:gd name="T107" fmla="*/ 4 h 76"/>
                <a:gd name="T108" fmla="*/ 52 w 83"/>
                <a:gd name="T109" fmla="*/ 15 h 76"/>
                <a:gd name="T110" fmla="*/ 75 w 83"/>
                <a:gd name="T111" fmla="*/ 36 h 76"/>
                <a:gd name="T112" fmla="*/ 75 w 83"/>
                <a:gd name="T113" fmla="*/ 36 h 7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</a:cxnLst>
              <a:rect l="0" t="0" r="r" b="b"/>
              <a:pathLst>
                <a:path w="83" h="76">
                  <a:moveTo>
                    <a:pt x="75" y="36"/>
                  </a:moveTo>
                  <a:lnTo>
                    <a:pt x="79" y="41"/>
                  </a:lnTo>
                  <a:lnTo>
                    <a:pt x="81" y="41"/>
                  </a:lnTo>
                  <a:lnTo>
                    <a:pt x="80" y="53"/>
                  </a:lnTo>
                  <a:lnTo>
                    <a:pt x="80" y="53"/>
                  </a:lnTo>
                  <a:lnTo>
                    <a:pt x="81" y="53"/>
                  </a:lnTo>
                  <a:lnTo>
                    <a:pt x="81" y="54"/>
                  </a:lnTo>
                  <a:lnTo>
                    <a:pt x="82" y="55"/>
                  </a:lnTo>
                  <a:lnTo>
                    <a:pt x="82" y="55"/>
                  </a:lnTo>
                  <a:lnTo>
                    <a:pt x="83" y="56"/>
                  </a:lnTo>
                  <a:lnTo>
                    <a:pt x="83" y="57"/>
                  </a:lnTo>
                  <a:lnTo>
                    <a:pt x="83" y="57"/>
                  </a:lnTo>
                  <a:lnTo>
                    <a:pt x="72" y="67"/>
                  </a:lnTo>
                  <a:lnTo>
                    <a:pt x="73" y="69"/>
                  </a:lnTo>
                  <a:lnTo>
                    <a:pt x="73" y="74"/>
                  </a:lnTo>
                  <a:lnTo>
                    <a:pt x="54" y="74"/>
                  </a:lnTo>
                  <a:lnTo>
                    <a:pt x="54" y="76"/>
                  </a:lnTo>
                  <a:lnTo>
                    <a:pt x="47" y="75"/>
                  </a:lnTo>
                  <a:lnTo>
                    <a:pt x="43" y="72"/>
                  </a:lnTo>
                  <a:lnTo>
                    <a:pt x="41" y="72"/>
                  </a:lnTo>
                  <a:lnTo>
                    <a:pt x="40" y="72"/>
                  </a:lnTo>
                  <a:lnTo>
                    <a:pt x="39" y="71"/>
                  </a:lnTo>
                  <a:lnTo>
                    <a:pt x="36" y="72"/>
                  </a:lnTo>
                  <a:lnTo>
                    <a:pt x="32" y="72"/>
                  </a:lnTo>
                  <a:lnTo>
                    <a:pt x="27" y="71"/>
                  </a:lnTo>
                  <a:lnTo>
                    <a:pt x="24" y="70"/>
                  </a:lnTo>
                  <a:lnTo>
                    <a:pt x="21" y="70"/>
                  </a:lnTo>
                  <a:lnTo>
                    <a:pt x="17" y="70"/>
                  </a:lnTo>
                  <a:lnTo>
                    <a:pt x="9" y="70"/>
                  </a:lnTo>
                  <a:lnTo>
                    <a:pt x="3" y="70"/>
                  </a:lnTo>
                  <a:lnTo>
                    <a:pt x="0" y="71"/>
                  </a:lnTo>
                  <a:lnTo>
                    <a:pt x="0" y="60"/>
                  </a:lnTo>
                  <a:lnTo>
                    <a:pt x="5" y="59"/>
                  </a:lnTo>
                  <a:lnTo>
                    <a:pt x="6" y="57"/>
                  </a:lnTo>
                  <a:lnTo>
                    <a:pt x="11" y="52"/>
                  </a:lnTo>
                  <a:lnTo>
                    <a:pt x="13" y="51"/>
                  </a:lnTo>
                  <a:lnTo>
                    <a:pt x="15" y="50"/>
                  </a:lnTo>
                  <a:lnTo>
                    <a:pt x="19" y="44"/>
                  </a:lnTo>
                  <a:lnTo>
                    <a:pt x="21" y="41"/>
                  </a:lnTo>
                  <a:lnTo>
                    <a:pt x="21" y="39"/>
                  </a:lnTo>
                  <a:lnTo>
                    <a:pt x="21" y="36"/>
                  </a:lnTo>
                  <a:lnTo>
                    <a:pt x="21" y="33"/>
                  </a:lnTo>
                  <a:lnTo>
                    <a:pt x="26" y="21"/>
                  </a:lnTo>
                  <a:lnTo>
                    <a:pt x="30" y="18"/>
                  </a:lnTo>
                  <a:lnTo>
                    <a:pt x="28" y="16"/>
                  </a:lnTo>
                  <a:lnTo>
                    <a:pt x="27" y="15"/>
                  </a:lnTo>
                  <a:lnTo>
                    <a:pt x="26" y="14"/>
                  </a:lnTo>
                  <a:lnTo>
                    <a:pt x="23" y="12"/>
                  </a:lnTo>
                  <a:lnTo>
                    <a:pt x="20" y="10"/>
                  </a:lnTo>
                  <a:lnTo>
                    <a:pt x="15" y="8"/>
                  </a:lnTo>
                  <a:lnTo>
                    <a:pt x="20" y="6"/>
                  </a:lnTo>
                  <a:lnTo>
                    <a:pt x="30" y="3"/>
                  </a:lnTo>
                  <a:lnTo>
                    <a:pt x="35" y="0"/>
                  </a:lnTo>
                  <a:lnTo>
                    <a:pt x="40" y="4"/>
                  </a:lnTo>
                  <a:lnTo>
                    <a:pt x="52" y="15"/>
                  </a:lnTo>
                  <a:lnTo>
                    <a:pt x="75" y="36"/>
                  </a:lnTo>
                  <a:lnTo>
                    <a:pt x="75" y="3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   ARCEAUX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1" name="Quart27"/>
            <xdr:cNvSpPr>
              <a:spLocks/>
            </xdr:cNvSpPr>
          </xdr:nvSpPr>
          <xdr:spPr bwMode="auto">
            <a:xfrm>
              <a:off x="5501640" y="3147060"/>
              <a:ext cx="716280" cy="640080"/>
            </a:xfrm>
            <a:custGeom>
              <a:avLst/>
              <a:gdLst>
                <a:gd name="T0" fmla="*/ 81 w 94"/>
                <a:gd name="T1" fmla="*/ 15 h 84"/>
                <a:gd name="T2" fmla="*/ 86 w 94"/>
                <a:gd name="T3" fmla="*/ 20 h 84"/>
                <a:gd name="T4" fmla="*/ 89 w 94"/>
                <a:gd name="T5" fmla="*/ 27 h 84"/>
                <a:gd name="T6" fmla="*/ 92 w 94"/>
                <a:gd name="T7" fmla="*/ 38 h 84"/>
                <a:gd name="T8" fmla="*/ 93 w 94"/>
                <a:gd name="T9" fmla="*/ 51 h 84"/>
                <a:gd name="T10" fmla="*/ 93 w 94"/>
                <a:gd name="T11" fmla="*/ 70 h 84"/>
                <a:gd name="T12" fmla="*/ 92 w 94"/>
                <a:gd name="T13" fmla="*/ 75 h 84"/>
                <a:gd name="T14" fmla="*/ 82 w 94"/>
                <a:gd name="T15" fmla="*/ 76 h 84"/>
                <a:gd name="T16" fmla="*/ 60 w 94"/>
                <a:gd name="T17" fmla="*/ 84 h 84"/>
                <a:gd name="T18" fmla="*/ 53 w 94"/>
                <a:gd name="T19" fmla="*/ 82 h 84"/>
                <a:gd name="T20" fmla="*/ 34 w 94"/>
                <a:gd name="T21" fmla="*/ 81 h 84"/>
                <a:gd name="T22" fmla="*/ 22 w 94"/>
                <a:gd name="T23" fmla="*/ 70 h 84"/>
                <a:gd name="T24" fmla="*/ 20 w 94"/>
                <a:gd name="T25" fmla="*/ 65 h 84"/>
                <a:gd name="T26" fmla="*/ 22 w 94"/>
                <a:gd name="T27" fmla="*/ 53 h 84"/>
                <a:gd name="T28" fmla="*/ 24 w 94"/>
                <a:gd name="T29" fmla="*/ 50 h 84"/>
                <a:gd name="T30" fmla="*/ 20 w 94"/>
                <a:gd name="T31" fmla="*/ 48 h 84"/>
                <a:gd name="T32" fmla="*/ 14 w 94"/>
                <a:gd name="T33" fmla="*/ 42 h 84"/>
                <a:gd name="T34" fmla="*/ 8 w 94"/>
                <a:gd name="T35" fmla="*/ 44 h 84"/>
                <a:gd name="T36" fmla="*/ 5 w 94"/>
                <a:gd name="T37" fmla="*/ 44 h 84"/>
                <a:gd name="T38" fmla="*/ 4 w 94"/>
                <a:gd name="T39" fmla="*/ 44 h 84"/>
                <a:gd name="T40" fmla="*/ 2 w 94"/>
                <a:gd name="T41" fmla="*/ 32 h 84"/>
                <a:gd name="T42" fmla="*/ 0 w 94"/>
                <a:gd name="T43" fmla="*/ 20 h 84"/>
                <a:gd name="T44" fmla="*/ 0 w 94"/>
                <a:gd name="T45" fmla="*/ 13 h 84"/>
                <a:gd name="T46" fmla="*/ 10 w 94"/>
                <a:gd name="T47" fmla="*/ 11 h 84"/>
                <a:gd name="T48" fmla="*/ 17 w 94"/>
                <a:gd name="T49" fmla="*/ 11 h 84"/>
                <a:gd name="T50" fmla="*/ 22 w 94"/>
                <a:gd name="T51" fmla="*/ 11 h 84"/>
                <a:gd name="T52" fmla="*/ 28 w 94"/>
                <a:gd name="T53" fmla="*/ 9 h 84"/>
                <a:gd name="T54" fmla="*/ 31 w 94"/>
                <a:gd name="T55" fmla="*/ 9 h 84"/>
                <a:gd name="T56" fmla="*/ 34 w 94"/>
                <a:gd name="T57" fmla="*/ 11 h 84"/>
                <a:gd name="T58" fmla="*/ 38 w 94"/>
                <a:gd name="T59" fmla="*/ 12 h 84"/>
                <a:gd name="T60" fmla="*/ 43 w 94"/>
                <a:gd name="T61" fmla="*/ 12 h 84"/>
                <a:gd name="T62" fmla="*/ 47 w 94"/>
                <a:gd name="T63" fmla="*/ 10 h 84"/>
                <a:gd name="T64" fmla="*/ 58 w 94"/>
                <a:gd name="T65" fmla="*/ 2 h 84"/>
                <a:gd name="T66" fmla="*/ 62 w 94"/>
                <a:gd name="T67" fmla="*/ 0 h 84"/>
                <a:gd name="T68" fmla="*/ 64 w 94"/>
                <a:gd name="T69" fmla="*/ 0 h 84"/>
                <a:gd name="T70" fmla="*/ 71 w 94"/>
                <a:gd name="T71" fmla="*/ 7 h 84"/>
                <a:gd name="T72" fmla="*/ 78 w 94"/>
                <a:gd name="T73" fmla="*/ 12 h 8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</a:cxnLst>
              <a:rect l="0" t="0" r="r" b="b"/>
              <a:pathLst>
                <a:path w="94" h="84">
                  <a:moveTo>
                    <a:pt x="78" y="12"/>
                  </a:moveTo>
                  <a:lnTo>
                    <a:pt x="81" y="15"/>
                  </a:lnTo>
                  <a:lnTo>
                    <a:pt x="83" y="17"/>
                  </a:lnTo>
                  <a:lnTo>
                    <a:pt x="86" y="20"/>
                  </a:lnTo>
                  <a:lnTo>
                    <a:pt x="88" y="23"/>
                  </a:lnTo>
                  <a:lnTo>
                    <a:pt x="89" y="27"/>
                  </a:lnTo>
                  <a:lnTo>
                    <a:pt x="91" y="33"/>
                  </a:lnTo>
                  <a:lnTo>
                    <a:pt x="92" y="38"/>
                  </a:lnTo>
                  <a:lnTo>
                    <a:pt x="93" y="49"/>
                  </a:lnTo>
                  <a:lnTo>
                    <a:pt x="93" y="51"/>
                  </a:lnTo>
                  <a:lnTo>
                    <a:pt x="94" y="54"/>
                  </a:lnTo>
                  <a:lnTo>
                    <a:pt x="93" y="70"/>
                  </a:lnTo>
                  <a:lnTo>
                    <a:pt x="93" y="75"/>
                  </a:lnTo>
                  <a:lnTo>
                    <a:pt x="92" y="75"/>
                  </a:lnTo>
                  <a:lnTo>
                    <a:pt x="86" y="75"/>
                  </a:lnTo>
                  <a:lnTo>
                    <a:pt x="82" y="76"/>
                  </a:lnTo>
                  <a:lnTo>
                    <a:pt x="76" y="78"/>
                  </a:lnTo>
                  <a:lnTo>
                    <a:pt x="60" y="84"/>
                  </a:lnTo>
                  <a:lnTo>
                    <a:pt x="56" y="82"/>
                  </a:lnTo>
                  <a:lnTo>
                    <a:pt x="53" y="82"/>
                  </a:lnTo>
                  <a:lnTo>
                    <a:pt x="36" y="84"/>
                  </a:lnTo>
                  <a:lnTo>
                    <a:pt x="34" y="81"/>
                  </a:lnTo>
                  <a:lnTo>
                    <a:pt x="31" y="78"/>
                  </a:lnTo>
                  <a:lnTo>
                    <a:pt x="22" y="70"/>
                  </a:lnTo>
                  <a:lnTo>
                    <a:pt x="22" y="69"/>
                  </a:lnTo>
                  <a:lnTo>
                    <a:pt x="20" y="65"/>
                  </a:lnTo>
                  <a:lnTo>
                    <a:pt x="21" y="60"/>
                  </a:lnTo>
                  <a:lnTo>
                    <a:pt x="22" y="53"/>
                  </a:lnTo>
                  <a:lnTo>
                    <a:pt x="23" y="52"/>
                  </a:lnTo>
                  <a:lnTo>
                    <a:pt x="24" y="50"/>
                  </a:lnTo>
                  <a:lnTo>
                    <a:pt x="22" y="49"/>
                  </a:lnTo>
                  <a:lnTo>
                    <a:pt x="20" y="48"/>
                  </a:lnTo>
                  <a:lnTo>
                    <a:pt x="17" y="45"/>
                  </a:lnTo>
                  <a:lnTo>
                    <a:pt x="14" y="42"/>
                  </a:lnTo>
                  <a:lnTo>
                    <a:pt x="12" y="43"/>
                  </a:lnTo>
                  <a:lnTo>
                    <a:pt x="8" y="44"/>
                  </a:lnTo>
                  <a:lnTo>
                    <a:pt x="5" y="44"/>
                  </a:lnTo>
                  <a:lnTo>
                    <a:pt x="5" y="44"/>
                  </a:lnTo>
                  <a:lnTo>
                    <a:pt x="5" y="44"/>
                  </a:lnTo>
                  <a:lnTo>
                    <a:pt x="4" y="44"/>
                  </a:lnTo>
                  <a:lnTo>
                    <a:pt x="4" y="43"/>
                  </a:lnTo>
                  <a:lnTo>
                    <a:pt x="2" y="32"/>
                  </a:lnTo>
                  <a:lnTo>
                    <a:pt x="1" y="26"/>
                  </a:lnTo>
                  <a:lnTo>
                    <a:pt x="0" y="20"/>
                  </a:lnTo>
                  <a:lnTo>
                    <a:pt x="0" y="17"/>
                  </a:lnTo>
                  <a:lnTo>
                    <a:pt x="0" y="13"/>
                  </a:lnTo>
                  <a:lnTo>
                    <a:pt x="1" y="8"/>
                  </a:lnTo>
                  <a:lnTo>
                    <a:pt x="10" y="11"/>
                  </a:lnTo>
                  <a:lnTo>
                    <a:pt x="14" y="11"/>
                  </a:lnTo>
                  <a:lnTo>
                    <a:pt x="17" y="11"/>
                  </a:lnTo>
                  <a:lnTo>
                    <a:pt x="19" y="11"/>
                  </a:lnTo>
                  <a:lnTo>
                    <a:pt x="22" y="11"/>
                  </a:lnTo>
                  <a:lnTo>
                    <a:pt x="25" y="10"/>
                  </a:lnTo>
                  <a:lnTo>
                    <a:pt x="28" y="9"/>
                  </a:lnTo>
                  <a:lnTo>
                    <a:pt x="29" y="9"/>
                  </a:lnTo>
                  <a:lnTo>
                    <a:pt x="31" y="9"/>
                  </a:lnTo>
                  <a:lnTo>
                    <a:pt x="32" y="9"/>
                  </a:lnTo>
                  <a:lnTo>
                    <a:pt x="34" y="11"/>
                  </a:lnTo>
                  <a:lnTo>
                    <a:pt x="36" y="11"/>
                  </a:lnTo>
                  <a:lnTo>
                    <a:pt x="38" y="12"/>
                  </a:lnTo>
                  <a:lnTo>
                    <a:pt x="40" y="12"/>
                  </a:lnTo>
                  <a:lnTo>
                    <a:pt x="43" y="12"/>
                  </a:lnTo>
                  <a:lnTo>
                    <a:pt x="44" y="11"/>
                  </a:lnTo>
                  <a:lnTo>
                    <a:pt x="47" y="10"/>
                  </a:lnTo>
                  <a:lnTo>
                    <a:pt x="50" y="7"/>
                  </a:lnTo>
                  <a:lnTo>
                    <a:pt x="58" y="2"/>
                  </a:lnTo>
                  <a:lnTo>
                    <a:pt x="61" y="0"/>
                  </a:lnTo>
                  <a:lnTo>
                    <a:pt x="62" y="0"/>
                  </a:lnTo>
                  <a:lnTo>
                    <a:pt x="63" y="0"/>
                  </a:lnTo>
                  <a:lnTo>
                    <a:pt x="64" y="0"/>
                  </a:lnTo>
                  <a:lnTo>
                    <a:pt x="66" y="1"/>
                  </a:lnTo>
                  <a:lnTo>
                    <a:pt x="71" y="7"/>
                  </a:lnTo>
                  <a:lnTo>
                    <a:pt x="78" y="12"/>
                  </a:lnTo>
                  <a:lnTo>
                    <a:pt x="78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ANTIGONE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2" name="Quart25"/>
            <xdr:cNvSpPr>
              <a:spLocks/>
            </xdr:cNvSpPr>
          </xdr:nvSpPr>
          <xdr:spPr bwMode="auto">
            <a:xfrm>
              <a:off x="4739640" y="3086100"/>
              <a:ext cx="594360" cy="624840"/>
            </a:xfrm>
            <a:custGeom>
              <a:avLst/>
              <a:gdLst>
                <a:gd name="T0" fmla="*/ 47 w 78"/>
                <a:gd name="T1" fmla="*/ 6 h 82"/>
                <a:gd name="T2" fmla="*/ 58 w 78"/>
                <a:gd name="T3" fmla="*/ 9 h 82"/>
                <a:gd name="T4" fmla="*/ 67 w 78"/>
                <a:gd name="T5" fmla="*/ 11 h 82"/>
                <a:gd name="T6" fmla="*/ 76 w 78"/>
                <a:gd name="T7" fmla="*/ 11 h 82"/>
                <a:gd name="T8" fmla="*/ 77 w 78"/>
                <a:gd name="T9" fmla="*/ 26 h 82"/>
                <a:gd name="T10" fmla="*/ 78 w 78"/>
                <a:gd name="T11" fmla="*/ 28 h 82"/>
                <a:gd name="T12" fmla="*/ 78 w 78"/>
                <a:gd name="T13" fmla="*/ 30 h 82"/>
                <a:gd name="T14" fmla="*/ 78 w 78"/>
                <a:gd name="T15" fmla="*/ 33 h 82"/>
                <a:gd name="T16" fmla="*/ 77 w 78"/>
                <a:gd name="T17" fmla="*/ 37 h 82"/>
                <a:gd name="T18" fmla="*/ 75 w 78"/>
                <a:gd name="T19" fmla="*/ 40 h 82"/>
                <a:gd name="T20" fmla="*/ 73 w 78"/>
                <a:gd name="T21" fmla="*/ 43 h 82"/>
                <a:gd name="T22" fmla="*/ 70 w 78"/>
                <a:gd name="T23" fmla="*/ 47 h 82"/>
                <a:gd name="T24" fmla="*/ 64 w 78"/>
                <a:gd name="T25" fmla="*/ 55 h 82"/>
                <a:gd name="T26" fmla="*/ 66 w 78"/>
                <a:gd name="T27" fmla="*/ 57 h 82"/>
                <a:gd name="T28" fmla="*/ 66 w 78"/>
                <a:gd name="T29" fmla="*/ 57 h 82"/>
                <a:gd name="T30" fmla="*/ 65 w 78"/>
                <a:gd name="T31" fmla="*/ 58 h 82"/>
                <a:gd name="T32" fmla="*/ 66 w 78"/>
                <a:gd name="T33" fmla="*/ 59 h 82"/>
                <a:gd name="T34" fmla="*/ 64 w 78"/>
                <a:gd name="T35" fmla="*/ 59 h 82"/>
                <a:gd name="T36" fmla="*/ 63 w 78"/>
                <a:gd name="T37" fmla="*/ 60 h 82"/>
                <a:gd name="T38" fmla="*/ 62 w 78"/>
                <a:gd name="T39" fmla="*/ 61 h 82"/>
                <a:gd name="T40" fmla="*/ 61 w 78"/>
                <a:gd name="T41" fmla="*/ 62 h 82"/>
                <a:gd name="T42" fmla="*/ 59 w 78"/>
                <a:gd name="T43" fmla="*/ 66 h 82"/>
                <a:gd name="T44" fmla="*/ 58 w 78"/>
                <a:gd name="T45" fmla="*/ 66 h 82"/>
                <a:gd name="T46" fmla="*/ 58 w 78"/>
                <a:gd name="T47" fmla="*/ 78 h 82"/>
                <a:gd name="T48" fmla="*/ 60 w 78"/>
                <a:gd name="T49" fmla="*/ 80 h 82"/>
                <a:gd name="T50" fmla="*/ 59 w 78"/>
                <a:gd name="T51" fmla="*/ 82 h 82"/>
                <a:gd name="T52" fmla="*/ 57 w 78"/>
                <a:gd name="T53" fmla="*/ 82 h 82"/>
                <a:gd name="T54" fmla="*/ 47 w 78"/>
                <a:gd name="T55" fmla="*/ 76 h 82"/>
                <a:gd name="T56" fmla="*/ 40 w 78"/>
                <a:gd name="T57" fmla="*/ 66 h 82"/>
                <a:gd name="T58" fmla="*/ 40 w 78"/>
                <a:gd name="T59" fmla="*/ 66 h 82"/>
                <a:gd name="T60" fmla="*/ 33 w 78"/>
                <a:gd name="T61" fmla="*/ 68 h 82"/>
                <a:gd name="T62" fmla="*/ 30 w 78"/>
                <a:gd name="T63" fmla="*/ 68 h 82"/>
                <a:gd name="T64" fmla="*/ 28 w 78"/>
                <a:gd name="T65" fmla="*/ 68 h 82"/>
                <a:gd name="T66" fmla="*/ 25 w 78"/>
                <a:gd name="T67" fmla="*/ 68 h 82"/>
                <a:gd name="T68" fmla="*/ 21 w 78"/>
                <a:gd name="T69" fmla="*/ 67 h 82"/>
                <a:gd name="T70" fmla="*/ 13 w 78"/>
                <a:gd name="T71" fmla="*/ 66 h 82"/>
                <a:gd name="T72" fmla="*/ 6 w 78"/>
                <a:gd name="T73" fmla="*/ 64 h 82"/>
                <a:gd name="T74" fmla="*/ 1 w 78"/>
                <a:gd name="T75" fmla="*/ 62 h 82"/>
                <a:gd name="T76" fmla="*/ 0 w 78"/>
                <a:gd name="T77" fmla="*/ 60 h 82"/>
                <a:gd name="T78" fmla="*/ 11 w 78"/>
                <a:gd name="T79" fmla="*/ 50 h 82"/>
                <a:gd name="T80" fmla="*/ 11 w 78"/>
                <a:gd name="T81" fmla="*/ 50 h 82"/>
                <a:gd name="T82" fmla="*/ 11 w 78"/>
                <a:gd name="T83" fmla="*/ 49 h 82"/>
                <a:gd name="T84" fmla="*/ 10 w 78"/>
                <a:gd name="T85" fmla="*/ 48 h 82"/>
                <a:gd name="T86" fmla="*/ 10 w 78"/>
                <a:gd name="T87" fmla="*/ 48 h 82"/>
                <a:gd name="T88" fmla="*/ 9 w 78"/>
                <a:gd name="T89" fmla="*/ 47 h 82"/>
                <a:gd name="T90" fmla="*/ 9 w 78"/>
                <a:gd name="T91" fmla="*/ 46 h 82"/>
                <a:gd name="T92" fmla="*/ 8 w 78"/>
                <a:gd name="T93" fmla="*/ 46 h 82"/>
                <a:gd name="T94" fmla="*/ 8 w 78"/>
                <a:gd name="T95" fmla="*/ 46 h 82"/>
                <a:gd name="T96" fmla="*/ 9 w 78"/>
                <a:gd name="T97" fmla="*/ 34 h 82"/>
                <a:gd name="T98" fmla="*/ 7 w 78"/>
                <a:gd name="T99" fmla="*/ 34 h 82"/>
                <a:gd name="T100" fmla="*/ 3 w 78"/>
                <a:gd name="T101" fmla="*/ 29 h 82"/>
                <a:gd name="T102" fmla="*/ 15 w 78"/>
                <a:gd name="T103" fmla="*/ 13 h 82"/>
                <a:gd name="T104" fmla="*/ 20 w 78"/>
                <a:gd name="T105" fmla="*/ 9 h 82"/>
                <a:gd name="T106" fmla="*/ 28 w 78"/>
                <a:gd name="T107" fmla="*/ 0 h 82"/>
                <a:gd name="T108" fmla="*/ 36 w 78"/>
                <a:gd name="T109" fmla="*/ 4 h 82"/>
                <a:gd name="T110" fmla="*/ 40 w 78"/>
                <a:gd name="T111" fmla="*/ 5 h 82"/>
                <a:gd name="T112" fmla="*/ 47 w 78"/>
                <a:gd name="T113" fmla="*/ 6 h 82"/>
                <a:gd name="T114" fmla="*/ 47 w 78"/>
                <a:gd name="T115" fmla="*/ 6 h 8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</a:cxnLst>
              <a:rect l="0" t="0" r="r" b="b"/>
              <a:pathLst>
                <a:path w="78" h="82">
                  <a:moveTo>
                    <a:pt x="47" y="6"/>
                  </a:moveTo>
                  <a:lnTo>
                    <a:pt x="58" y="9"/>
                  </a:lnTo>
                  <a:lnTo>
                    <a:pt x="67" y="11"/>
                  </a:lnTo>
                  <a:lnTo>
                    <a:pt x="76" y="11"/>
                  </a:lnTo>
                  <a:lnTo>
                    <a:pt x="77" y="26"/>
                  </a:lnTo>
                  <a:lnTo>
                    <a:pt x="78" y="28"/>
                  </a:lnTo>
                  <a:lnTo>
                    <a:pt x="78" y="30"/>
                  </a:lnTo>
                  <a:lnTo>
                    <a:pt x="78" y="33"/>
                  </a:lnTo>
                  <a:lnTo>
                    <a:pt x="77" y="37"/>
                  </a:lnTo>
                  <a:lnTo>
                    <a:pt x="75" y="40"/>
                  </a:lnTo>
                  <a:lnTo>
                    <a:pt x="73" y="43"/>
                  </a:lnTo>
                  <a:lnTo>
                    <a:pt x="70" y="47"/>
                  </a:lnTo>
                  <a:lnTo>
                    <a:pt x="64" y="55"/>
                  </a:lnTo>
                  <a:lnTo>
                    <a:pt x="66" y="57"/>
                  </a:lnTo>
                  <a:lnTo>
                    <a:pt x="66" y="57"/>
                  </a:lnTo>
                  <a:lnTo>
                    <a:pt x="65" y="58"/>
                  </a:lnTo>
                  <a:lnTo>
                    <a:pt x="66" y="59"/>
                  </a:lnTo>
                  <a:lnTo>
                    <a:pt x="64" y="59"/>
                  </a:lnTo>
                  <a:lnTo>
                    <a:pt x="63" y="60"/>
                  </a:lnTo>
                  <a:lnTo>
                    <a:pt x="62" y="61"/>
                  </a:lnTo>
                  <a:lnTo>
                    <a:pt x="61" y="62"/>
                  </a:lnTo>
                  <a:lnTo>
                    <a:pt x="59" y="66"/>
                  </a:lnTo>
                  <a:lnTo>
                    <a:pt x="58" y="66"/>
                  </a:lnTo>
                  <a:lnTo>
                    <a:pt x="58" y="78"/>
                  </a:lnTo>
                  <a:lnTo>
                    <a:pt x="60" y="80"/>
                  </a:lnTo>
                  <a:lnTo>
                    <a:pt x="59" y="82"/>
                  </a:lnTo>
                  <a:lnTo>
                    <a:pt x="57" y="82"/>
                  </a:lnTo>
                  <a:lnTo>
                    <a:pt x="47" y="76"/>
                  </a:lnTo>
                  <a:lnTo>
                    <a:pt x="40" y="66"/>
                  </a:lnTo>
                  <a:lnTo>
                    <a:pt x="40" y="66"/>
                  </a:lnTo>
                  <a:lnTo>
                    <a:pt x="33" y="68"/>
                  </a:lnTo>
                  <a:lnTo>
                    <a:pt x="30" y="68"/>
                  </a:lnTo>
                  <a:lnTo>
                    <a:pt x="28" y="68"/>
                  </a:lnTo>
                  <a:lnTo>
                    <a:pt x="25" y="68"/>
                  </a:lnTo>
                  <a:lnTo>
                    <a:pt x="21" y="67"/>
                  </a:lnTo>
                  <a:lnTo>
                    <a:pt x="13" y="66"/>
                  </a:lnTo>
                  <a:lnTo>
                    <a:pt x="6" y="64"/>
                  </a:lnTo>
                  <a:lnTo>
                    <a:pt x="1" y="62"/>
                  </a:lnTo>
                  <a:lnTo>
                    <a:pt x="0" y="60"/>
                  </a:lnTo>
                  <a:lnTo>
                    <a:pt x="11" y="50"/>
                  </a:lnTo>
                  <a:lnTo>
                    <a:pt x="11" y="50"/>
                  </a:lnTo>
                  <a:lnTo>
                    <a:pt x="11" y="49"/>
                  </a:lnTo>
                  <a:lnTo>
                    <a:pt x="10" y="48"/>
                  </a:lnTo>
                  <a:lnTo>
                    <a:pt x="10" y="48"/>
                  </a:lnTo>
                  <a:lnTo>
                    <a:pt x="9" y="47"/>
                  </a:lnTo>
                  <a:lnTo>
                    <a:pt x="9" y="46"/>
                  </a:lnTo>
                  <a:lnTo>
                    <a:pt x="8" y="46"/>
                  </a:lnTo>
                  <a:lnTo>
                    <a:pt x="8" y="46"/>
                  </a:lnTo>
                  <a:lnTo>
                    <a:pt x="9" y="34"/>
                  </a:lnTo>
                  <a:lnTo>
                    <a:pt x="7" y="34"/>
                  </a:lnTo>
                  <a:lnTo>
                    <a:pt x="3" y="29"/>
                  </a:lnTo>
                  <a:lnTo>
                    <a:pt x="15" y="13"/>
                  </a:lnTo>
                  <a:lnTo>
                    <a:pt x="20" y="9"/>
                  </a:lnTo>
                  <a:lnTo>
                    <a:pt x="28" y="0"/>
                  </a:lnTo>
                  <a:lnTo>
                    <a:pt x="36" y="4"/>
                  </a:lnTo>
                  <a:lnTo>
                    <a:pt x="40" y="5"/>
                  </a:lnTo>
                  <a:lnTo>
                    <a:pt x="47" y="6"/>
                  </a:lnTo>
                  <a:lnTo>
                    <a:pt x="47" y="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500">
                  <a:solidFill>
                    <a:schemeClr val="tx2">
                      <a:lumMod val="75000"/>
                    </a:schemeClr>
                  </a:solidFill>
                </a:rPr>
                <a:t>CENTRE HISTORIQUE</a:t>
              </a:r>
            </a:p>
          </xdr:txBody>
        </xdr:sp>
        <xdr:sp macro="" textlink="">
          <xdr:nvSpPr>
            <xdr:cNvPr id="33" name="Quart24"/>
            <xdr:cNvSpPr>
              <a:spLocks/>
            </xdr:cNvSpPr>
          </xdr:nvSpPr>
          <xdr:spPr bwMode="auto">
            <a:xfrm>
              <a:off x="5097780" y="2392680"/>
              <a:ext cx="853440" cy="998220"/>
            </a:xfrm>
            <a:custGeom>
              <a:avLst/>
              <a:gdLst>
                <a:gd name="T0" fmla="*/ 112 w 112"/>
                <a:gd name="T1" fmla="*/ 24 h 131"/>
                <a:gd name="T2" fmla="*/ 61 w 112"/>
                <a:gd name="T3" fmla="*/ 93 h 131"/>
                <a:gd name="T4" fmla="*/ 57 w 112"/>
                <a:gd name="T5" fmla="*/ 99 h 131"/>
                <a:gd name="T6" fmla="*/ 55 w 112"/>
                <a:gd name="T7" fmla="*/ 102 h 131"/>
                <a:gd name="T8" fmla="*/ 54 w 112"/>
                <a:gd name="T9" fmla="*/ 107 h 131"/>
                <a:gd name="T10" fmla="*/ 53 w 112"/>
                <a:gd name="T11" fmla="*/ 112 h 131"/>
                <a:gd name="T12" fmla="*/ 53 w 112"/>
                <a:gd name="T13" fmla="*/ 116 h 131"/>
                <a:gd name="T14" fmla="*/ 53 w 112"/>
                <a:gd name="T15" fmla="*/ 119 h 131"/>
                <a:gd name="T16" fmla="*/ 54 w 112"/>
                <a:gd name="T17" fmla="*/ 125 h 131"/>
                <a:gd name="T18" fmla="*/ 55 w 112"/>
                <a:gd name="T19" fmla="*/ 131 h 131"/>
                <a:gd name="T20" fmla="*/ 46 w 112"/>
                <a:gd name="T21" fmla="*/ 131 h 131"/>
                <a:gd name="T22" fmla="*/ 47 w 112"/>
                <a:gd name="T23" fmla="*/ 127 h 131"/>
                <a:gd name="T24" fmla="*/ 41 w 112"/>
                <a:gd name="T25" fmla="*/ 127 h 131"/>
                <a:gd name="T26" fmla="*/ 35 w 112"/>
                <a:gd name="T27" fmla="*/ 126 h 131"/>
                <a:gd name="T28" fmla="*/ 35 w 112"/>
                <a:gd name="T29" fmla="*/ 125 h 131"/>
                <a:gd name="T30" fmla="*/ 31 w 112"/>
                <a:gd name="T31" fmla="*/ 124 h 131"/>
                <a:gd name="T32" fmla="*/ 31 w 112"/>
                <a:gd name="T33" fmla="*/ 121 h 131"/>
                <a:gd name="T34" fmla="*/ 31 w 112"/>
                <a:gd name="T35" fmla="*/ 119 h 131"/>
                <a:gd name="T36" fmla="*/ 30 w 112"/>
                <a:gd name="T37" fmla="*/ 117 h 131"/>
                <a:gd name="T38" fmla="*/ 29 w 112"/>
                <a:gd name="T39" fmla="*/ 102 h 131"/>
                <a:gd name="T40" fmla="*/ 20 w 112"/>
                <a:gd name="T41" fmla="*/ 102 h 131"/>
                <a:gd name="T42" fmla="*/ 11 w 112"/>
                <a:gd name="T43" fmla="*/ 100 h 131"/>
                <a:gd name="T44" fmla="*/ 0 w 112"/>
                <a:gd name="T45" fmla="*/ 97 h 131"/>
                <a:gd name="T46" fmla="*/ 1 w 112"/>
                <a:gd name="T47" fmla="*/ 91 h 131"/>
                <a:gd name="T48" fmla="*/ 3 w 112"/>
                <a:gd name="T49" fmla="*/ 84 h 131"/>
                <a:gd name="T50" fmla="*/ 7 w 112"/>
                <a:gd name="T51" fmla="*/ 78 h 131"/>
                <a:gd name="T52" fmla="*/ 11 w 112"/>
                <a:gd name="T53" fmla="*/ 77 h 131"/>
                <a:gd name="T54" fmla="*/ 23 w 112"/>
                <a:gd name="T55" fmla="*/ 67 h 131"/>
                <a:gd name="T56" fmla="*/ 11 w 112"/>
                <a:gd name="T57" fmla="*/ 51 h 131"/>
                <a:gd name="T58" fmla="*/ 16 w 112"/>
                <a:gd name="T59" fmla="*/ 49 h 131"/>
                <a:gd name="T60" fmla="*/ 18 w 112"/>
                <a:gd name="T61" fmla="*/ 42 h 131"/>
                <a:gd name="T62" fmla="*/ 18 w 112"/>
                <a:gd name="T63" fmla="*/ 31 h 131"/>
                <a:gd name="T64" fmla="*/ 19 w 112"/>
                <a:gd name="T65" fmla="*/ 14 h 131"/>
                <a:gd name="T66" fmla="*/ 19 w 112"/>
                <a:gd name="T67" fmla="*/ 11 h 131"/>
                <a:gd name="T68" fmla="*/ 15 w 112"/>
                <a:gd name="T69" fmla="*/ 2 h 131"/>
                <a:gd name="T70" fmla="*/ 27 w 112"/>
                <a:gd name="T71" fmla="*/ 6 h 131"/>
                <a:gd name="T72" fmla="*/ 28 w 112"/>
                <a:gd name="T73" fmla="*/ 6 h 131"/>
                <a:gd name="T74" fmla="*/ 30 w 112"/>
                <a:gd name="T75" fmla="*/ 7 h 131"/>
                <a:gd name="T76" fmla="*/ 49 w 112"/>
                <a:gd name="T77" fmla="*/ 3 h 131"/>
                <a:gd name="T78" fmla="*/ 55 w 112"/>
                <a:gd name="T79" fmla="*/ 1 h 131"/>
                <a:gd name="T80" fmla="*/ 61 w 112"/>
                <a:gd name="T81" fmla="*/ 0 h 131"/>
                <a:gd name="T82" fmla="*/ 63 w 112"/>
                <a:gd name="T83" fmla="*/ 0 h 131"/>
                <a:gd name="T84" fmla="*/ 67 w 112"/>
                <a:gd name="T85" fmla="*/ 0 h 131"/>
                <a:gd name="T86" fmla="*/ 70 w 112"/>
                <a:gd name="T87" fmla="*/ 3 h 131"/>
                <a:gd name="T88" fmla="*/ 73 w 112"/>
                <a:gd name="T89" fmla="*/ 6 h 131"/>
                <a:gd name="T90" fmla="*/ 77 w 112"/>
                <a:gd name="T91" fmla="*/ 8 h 131"/>
                <a:gd name="T92" fmla="*/ 80 w 112"/>
                <a:gd name="T93" fmla="*/ 9 h 131"/>
                <a:gd name="T94" fmla="*/ 85 w 112"/>
                <a:gd name="T95" fmla="*/ 11 h 131"/>
                <a:gd name="T96" fmla="*/ 92 w 112"/>
                <a:gd name="T97" fmla="*/ 13 h 131"/>
                <a:gd name="T98" fmla="*/ 110 w 112"/>
                <a:gd name="T99" fmla="*/ 22 h 131"/>
                <a:gd name="T100" fmla="*/ 112 w 112"/>
                <a:gd name="T101" fmla="*/ 24 h 131"/>
                <a:gd name="T102" fmla="*/ 112 w 112"/>
                <a:gd name="T103" fmla="*/ 24 h 13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</a:cxnLst>
              <a:rect l="0" t="0" r="r" b="b"/>
              <a:pathLst>
                <a:path w="112" h="131">
                  <a:moveTo>
                    <a:pt x="112" y="24"/>
                  </a:moveTo>
                  <a:lnTo>
                    <a:pt x="61" y="93"/>
                  </a:lnTo>
                  <a:lnTo>
                    <a:pt x="57" y="99"/>
                  </a:lnTo>
                  <a:lnTo>
                    <a:pt x="55" y="102"/>
                  </a:lnTo>
                  <a:lnTo>
                    <a:pt x="54" y="107"/>
                  </a:lnTo>
                  <a:lnTo>
                    <a:pt x="53" y="112"/>
                  </a:lnTo>
                  <a:lnTo>
                    <a:pt x="53" y="116"/>
                  </a:lnTo>
                  <a:lnTo>
                    <a:pt x="53" y="119"/>
                  </a:lnTo>
                  <a:lnTo>
                    <a:pt x="54" y="125"/>
                  </a:lnTo>
                  <a:lnTo>
                    <a:pt x="55" y="131"/>
                  </a:lnTo>
                  <a:lnTo>
                    <a:pt x="46" y="131"/>
                  </a:lnTo>
                  <a:lnTo>
                    <a:pt x="47" y="127"/>
                  </a:lnTo>
                  <a:lnTo>
                    <a:pt x="41" y="127"/>
                  </a:lnTo>
                  <a:lnTo>
                    <a:pt x="35" y="126"/>
                  </a:lnTo>
                  <a:lnTo>
                    <a:pt x="35" y="125"/>
                  </a:lnTo>
                  <a:lnTo>
                    <a:pt x="31" y="124"/>
                  </a:lnTo>
                  <a:lnTo>
                    <a:pt x="31" y="121"/>
                  </a:lnTo>
                  <a:lnTo>
                    <a:pt x="31" y="119"/>
                  </a:lnTo>
                  <a:lnTo>
                    <a:pt x="30" y="117"/>
                  </a:lnTo>
                  <a:lnTo>
                    <a:pt x="29" y="102"/>
                  </a:lnTo>
                  <a:lnTo>
                    <a:pt x="20" y="102"/>
                  </a:lnTo>
                  <a:lnTo>
                    <a:pt x="11" y="100"/>
                  </a:lnTo>
                  <a:lnTo>
                    <a:pt x="0" y="97"/>
                  </a:lnTo>
                  <a:lnTo>
                    <a:pt x="1" y="91"/>
                  </a:lnTo>
                  <a:lnTo>
                    <a:pt x="3" y="84"/>
                  </a:lnTo>
                  <a:lnTo>
                    <a:pt x="7" y="78"/>
                  </a:lnTo>
                  <a:lnTo>
                    <a:pt x="11" y="77"/>
                  </a:lnTo>
                  <a:lnTo>
                    <a:pt x="23" y="67"/>
                  </a:lnTo>
                  <a:lnTo>
                    <a:pt x="11" y="51"/>
                  </a:lnTo>
                  <a:lnTo>
                    <a:pt x="16" y="49"/>
                  </a:lnTo>
                  <a:lnTo>
                    <a:pt x="18" y="42"/>
                  </a:lnTo>
                  <a:lnTo>
                    <a:pt x="18" y="31"/>
                  </a:lnTo>
                  <a:lnTo>
                    <a:pt x="19" y="14"/>
                  </a:lnTo>
                  <a:lnTo>
                    <a:pt x="19" y="11"/>
                  </a:lnTo>
                  <a:lnTo>
                    <a:pt x="15" y="2"/>
                  </a:lnTo>
                  <a:lnTo>
                    <a:pt x="27" y="6"/>
                  </a:lnTo>
                  <a:lnTo>
                    <a:pt x="28" y="6"/>
                  </a:lnTo>
                  <a:lnTo>
                    <a:pt x="30" y="7"/>
                  </a:lnTo>
                  <a:lnTo>
                    <a:pt x="49" y="3"/>
                  </a:lnTo>
                  <a:lnTo>
                    <a:pt x="55" y="1"/>
                  </a:lnTo>
                  <a:lnTo>
                    <a:pt x="61" y="0"/>
                  </a:lnTo>
                  <a:lnTo>
                    <a:pt x="63" y="0"/>
                  </a:lnTo>
                  <a:lnTo>
                    <a:pt x="67" y="0"/>
                  </a:lnTo>
                  <a:lnTo>
                    <a:pt x="70" y="3"/>
                  </a:lnTo>
                  <a:lnTo>
                    <a:pt x="73" y="6"/>
                  </a:lnTo>
                  <a:lnTo>
                    <a:pt x="77" y="8"/>
                  </a:lnTo>
                  <a:lnTo>
                    <a:pt x="80" y="9"/>
                  </a:lnTo>
                  <a:lnTo>
                    <a:pt x="85" y="11"/>
                  </a:lnTo>
                  <a:lnTo>
                    <a:pt x="92" y="13"/>
                  </a:lnTo>
                  <a:lnTo>
                    <a:pt x="110" y="22"/>
                  </a:lnTo>
                  <a:lnTo>
                    <a:pt x="112" y="24"/>
                  </a:lnTo>
                  <a:lnTo>
                    <a:pt x="112" y="2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t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BEAUX-ARTS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4" name="Quart23"/>
            <xdr:cNvSpPr>
              <a:spLocks/>
            </xdr:cNvSpPr>
          </xdr:nvSpPr>
          <xdr:spPr bwMode="auto">
            <a:xfrm>
              <a:off x="4297680" y="2354580"/>
              <a:ext cx="975360" cy="952500"/>
            </a:xfrm>
            <a:custGeom>
              <a:avLst/>
              <a:gdLst>
                <a:gd name="T0" fmla="*/ 120 w 128"/>
                <a:gd name="T1" fmla="*/ 7 h 125"/>
                <a:gd name="T2" fmla="*/ 124 w 128"/>
                <a:gd name="T3" fmla="*/ 16 h 125"/>
                <a:gd name="T4" fmla="*/ 124 w 128"/>
                <a:gd name="T5" fmla="*/ 19 h 125"/>
                <a:gd name="T6" fmla="*/ 123 w 128"/>
                <a:gd name="T7" fmla="*/ 36 h 125"/>
                <a:gd name="T8" fmla="*/ 123 w 128"/>
                <a:gd name="T9" fmla="*/ 47 h 125"/>
                <a:gd name="T10" fmla="*/ 121 w 128"/>
                <a:gd name="T11" fmla="*/ 54 h 125"/>
                <a:gd name="T12" fmla="*/ 116 w 128"/>
                <a:gd name="T13" fmla="*/ 56 h 125"/>
                <a:gd name="T14" fmla="*/ 128 w 128"/>
                <a:gd name="T15" fmla="*/ 72 h 125"/>
                <a:gd name="T16" fmla="*/ 116 w 128"/>
                <a:gd name="T17" fmla="*/ 82 h 125"/>
                <a:gd name="T18" fmla="*/ 112 w 128"/>
                <a:gd name="T19" fmla="*/ 83 h 125"/>
                <a:gd name="T20" fmla="*/ 108 w 128"/>
                <a:gd name="T21" fmla="*/ 89 h 125"/>
                <a:gd name="T22" fmla="*/ 106 w 128"/>
                <a:gd name="T23" fmla="*/ 96 h 125"/>
                <a:gd name="T24" fmla="*/ 105 w 128"/>
                <a:gd name="T25" fmla="*/ 102 h 125"/>
                <a:gd name="T26" fmla="*/ 98 w 128"/>
                <a:gd name="T27" fmla="*/ 101 h 125"/>
                <a:gd name="T28" fmla="*/ 94 w 128"/>
                <a:gd name="T29" fmla="*/ 100 h 125"/>
                <a:gd name="T30" fmla="*/ 86 w 128"/>
                <a:gd name="T31" fmla="*/ 96 h 125"/>
                <a:gd name="T32" fmla="*/ 78 w 128"/>
                <a:gd name="T33" fmla="*/ 105 h 125"/>
                <a:gd name="T34" fmla="*/ 73 w 128"/>
                <a:gd name="T35" fmla="*/ 109 h 125"/>
                <a:gd name="T36" fmla="*/ 61 w 128"/>
                <a:gd name="T37" fmla="*/ 125 h 125"/>
                <a:gd name="T38" fmla="*/ 38 w 128"/>
                <a:gd name="T39" fmla="*/ 104 h 125"/>
                <a:gd name="T40" fmla="*/ 26 w 128"/>
                <a:gd name="T41" fmla="*/ 93 h 125"/>
                <a:gd name="T42" fmla="*/ 21 w 128"/>
                <a:gd name="T43" fmla="*/ 89 h 125"/>
                <a:gd name="T44" fmla="*/ 13 w 128"/>
                <a:gd name="T45" fmla="*/ 82 h 125"/>
                <a:gd name="T46" fmla="*/ 7 w 128"/>
                <a:gd name="T47" fmla="*/ 76 h 125"/>
                <a:gd name="T48" fmla="*/ 6 w 128"/>
                <a:gd name="T49" fmla="*/ 75 h 125"/>
                <a:gd name="T50" fmla="*/ 6 w 128"/>
                <a:gd name="T51" fmla="*/ 75 h 125"/>
                <a:gd name="T52" fmla="*/ 5 w 128"/>
                <a:gd name="T53" fmla="*/ 74 h 125"/>
                <a:gd name="T54" fmla="*/ 5 w 128"/>
                <a:gd name="T55" fmla="*/ 73 h 125"/>
                <a:gd name="T56" fmla="*/ 5 w 128"/>
                <a:gd name="T57" fmla="*/ 71 h 125"/>
                <a:gd name="T58" fmla="*/ 5 w 128"/>
                <a:gd name="T59" fmla="*/ 70 h 125"/>
                <a:gd name="T60" fmla="*/ 5 w 128"/>
                <a:gd name="T61" fmla="*/ 68 h 125"/>
                <a:gd name="T62" fmla="*/ 5 w 128"/>
                <a:gd name="T63" fmla="*/ 64 h 125"/>
                <a:gd name="T64" fmla="*/ 5 w 128"/>
                <a:gd name="T65" fmla="*/ 61 h 125"/>
                <a:gd name="T66" fmla="*/ 0 w 128"/>
                <a:gd name="T67" fmla="*/ 58 h 125"/>
                <a:gd name="T68" fmla="*/ 3 w 128"/>
                <a:gd name="T69" fmla="*/ 53 h 125"/>
                <a:gd name="T70" fmla="*/ 6 w 128"/>
                <a:gd name="T71" fmla="*/ 49 h 125"/>
                <a:gd name="T72" fmla="*/ 23 w 128"/>
                <a:gd name="T73" fmla="*/ 32 h 125"/>
                <a:gd name="T74" fmla="*/ 27 w 128"/>
                <a:gd name="T75" fmla="*/ 28 h 125"/>
                <a:gd name="T76" fmla="*/ 30 w 128"/>
                <a:gd name="T77" fmla="*/ 25 h 125"/>
                <a:gd name="T78" fmla="*/ 41 w 128"/>
                <a:gd name="T79" fmla="*/ 13 h 125"/>
                <a:gd name="T80" fmla="*/ 48 w 128"/>
                <a:gd name="T81" fmla="*/ 8 h 125"/>
                <a:gd name="T82" fmla="*/ 53 w 128"/>
                <a:gd name="T83" fmla="*/ 6 h 125"/>
                <a:gd name="T84" fmla="*/ 73 w 128"/>
                <a:gd name="T85" fmla="*/ 1 h 125"/>
                <a:gd name="T86" fmla="*/ 73 w 128"/>
                <a:gd name="T87" fmla="*/ 1 h 125"/>
                <a:gd name="T88" fmla="*/ 82 w 128"/>
                <a:gd name="T89" fmla="*/ 1 h 125"/>
                <a:gd name="T90" fmla="*/ 90 w 128"/>
                <a:gd name="T91" fmla="*/ 0 h 125"/>
                <a:gd name="T92" fmla="*/ 95 w 128"/>
                <a:gd name="T93" fmla="*/ 0 h 125"/>
                <a:gd name="T94" fmla="*/ 99 w 128"/>
                <a:gd name="T95" fmla="*/ 1 h 125"/>
                <a:gd name="T96" fmla="*/ 104 w 128"/>
                <a:gd name="T97" fmla="*/ 2 h 125"/>
                <a:gd name="T98" fmla="*/ 106 w 128"/>
                <a:gd name="T99" fmla="*/ 2 h 125"/>
                <a:gd name="T100" fmla="*/ 110 w 128"/>
                <a:gd name="T101" fmla="*/ 3 h 125"/>
                <a:gd name="T102" fmla="*/ 120 w 128"/>
                <a:gd name="T103" fmla="*/ 7 h 125"/>
                <a:gd name="T104" fmla="*/ 120 w 128"/>
                <a:gd name="T105" fmla="*/ 7 h 12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</a:cxnLst>
              <a:rect l="0" t="0" r="r" b="b"/>
              <a:pathLst>
                <a:path w="128" h="125">
                  <a:moveTo>
                    <a:pt x="120" y="7"/>
                  </a:moveTo>
                  <a:lnTo>
                    <a:pt x="124" y="16"/>
                  </a:lnTo>
                  <a:lnTo>
                    <a:pt x="124" y="19"/>
                  </a:lnTo>
                  <a:lnTo>
                    <a:pt x="123" y="36"/>
                  </a:lnTo>
                  <a:lnTo>
                    <a:pt x="123" y="47"/>
                  </a:lnTo>
                  <a:lnTo>
                    <a:pt x="121" y="54"/>
                  </a:lnTo>
                  <a:lnTo>
                    <a:pt x="116" y="56"/>
                  </a:lnTo>
                  <a:lnTo>
                    <a:pt x="128" y="72"/>
                  </a:lnTo>
                  <a:lnTo>
                    <a:pt x="116" y="82"/>
                  </a:lnTo>
                  <a:lnTo>
                    <a:pt x="112" y="83"/>
                  </a:lnTo>
                  <a:lnTo>
                    <a:pt x="108" y="89"/>
                  </a:lnTo>
                  <a:lnTo>
                    <a:pt x="106" y="96"/>
                  </a:lnTo>
                  <a:lnTo>
                    <a:pt x="105" y="102"/>
                  </a:lnTo>
                  <a:lnTo>
                    <a:pt x="98" y="101"/>
                  </a:lnTo>
                  <a:lnTo>
                    <a:pt x="94" y="100"/>
                  </a:lnTo>
                  <a:lnTo>
                    <a:pt x="86" y="96"/>
                  </a:lnTo>
                  <a:lnTo>
                    <a:pt x="78" y="105"/>
                  </a:lnTo>
                  <a:lnTo>
                    <a:pt x="73" y="109"/>
                  </a:lnTo>
                  <a:lnTo>
                    <a:pt x="61" y="125"/>
                  </a:lnTo>
                  <a:lnTo>
                    <a:pt x="38" y="104"/>
                  </a:lnTo>
                  <a:lnTo>
                    <a:pt x="26" y="93"/>
                  </a:lnTo>
                  <a:lnTo>
                    <a:pt x="21" y="89"/>
                  </a:lnTo>
                  <a:lnTo>
                    <a:pt x="13" y="82"/>
                  </a:lnTo>
                  <a:lnTo>
                    <a:pt x="7" y="76"/>
                  </a:lnTo>
                  <a:lnTo>
                    <a:pt x="6" y="75"/>
                  </a:lnTo>
                  <a:lnTo>
                    <a:pt x="6" y="75"/>
                  </a:lnTo>
                  <a:lnTo>
                    <a:pt x="5" y="74"/>
                  </a:lnTo>
                  <a:lnTo>
                    <a:pt x="5" y="73"/>
                  </a:lnTo>
                  <a:lnTo>
                    <a:pt x="5" y="71"/>
                  </a:lnTo>
                  <a:lnTo>
                    <a:pt x="5" y="70"/>
                  </a:lnTo>
                  <a:lnTo>
                    <a:pt x="5" y="68"/>
                  </a:lnTo>
                  <a:lnTo>
                    <a:pt x="5" y="64"/>
                  </a:lnTo>
                  <a:lnTo>
                    <a:pt x="5" y="61"/>
                  </a:lnTo>
                  <a:lnTo>
                    <a:pt x="0" y="58"/>
                  </a:lnTo>
                  <a:lnTo>
                    <a:pt x="3" y="53"/>
                  </a:lnTo>
                  <a:lnTo>
                    <a:pt x="6" y="49"/>
                  </a:lnTo>
                  <a:lnTo>
                    <a:pt x="23" y="32"/>
                  </a:lnTo>
                  <a:lnTo>
                    <a:pt x="27" y="28"/>
                  </a:lnTo>
                  <a:lnTo>
                    <a:pt x="30" y="25"/>
                  </a:lnTo>
                  <a:lnTo>
                    <a:pt x="41" y="13"/>
                  </a:lnTo>
                  <a:lnTo>
                    <a:pt x="48" y="8"/>
                  </a:lnTo>
                  <a:lnTo>
                    <a:pt x="53" y="6"/>
                  </a:lnTo>
                  <a:lnTo>
                    <a:pt x="73" y="1"/>
                  </a:lnTo>
                  <a:lnTo>
                    <a:pt x="73" y="1"/>
                  </a:lnTo>
                  <a:lnTo>
                    <a:pt x="82" y="1"/>
                  </a:lnTo>
                  <a:lnTo>
                    <a:pt x="90" y="0"/>
                  </a:lnTo>
                  <a:lnTo>
                    <a:pt x="95" y="0"/>
                  </a:lnTo>
                  <a:lnTo>
                    <a:pt x="99" y="1"/>
                  </a:lnTo>
                  <a:lnTo>
                    <a:pt x="104" y="2"/>
                  </a:lnTo>
                  <a:lnTo>
                    <a:pt x="106" y="2"/>
                  </a:lnTo>
                  <a:lnTo>
                    <a:pt x="110" y="3"/>
                  </a:lnTo>
                  <a:lnTo>
                    <a:pt x="120" y="7"/>
                  </a:lnTo>
                  <a:lnTo>
                    <a:pt x="120" y="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BOUTONNET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5" name="Quart20"/>
            <xdr:cNvSpPr>
              <a:spLocks/>
            </xdr:cNvSpPr>
          </xdr:nvSpPr>
          <xdr:spPr bwMode="auto">
            <a:xfrm>
              <a:off x="5143500" y="3611880"/>
              <a:ext cx="815340" cy="541020"/>
            </a:xfrm>
            <a:custGeom>
              <a:avLst/>
              <a:gdLst>
                <a:gd name="T0" fmla="*/ 69 w 107"/>
                <a:gd name="T1" fmla="*/ 8 h 71"/>
                <a:gd name="T2" fmla="*/ 78 w 107"/>
                <a:gd name="T3" fmla="*/ 17 h 71"/>
                <a:gd name="T4" fmla="*/ 83 w 107"/>
                <a:gd name="T5" fmla="*/ 23 h 71"/>
                <a:gd name="T6" fmla="*/ 103 w 107"/>
                <a:gd name="T7" fmla="*/ 21 h 71"/>
                <a:gd name="T8" fmla="*/ 107 w 107"/>
                <a:gd name="T9" fmla="*/ 25 h 71"/>
                <a:gd name="T10" fmla="*/ 94 w 107"/>
                <a:gd name="T11" fmla="*/ 34 h 71"/>
                <a:gd name="T12" fmla="*/ 87 w 107"/>
                <a:gd name="T13" fmla="*/ 39 h 71"/>
                <a:gd name="T14" fmla="*/ 73 w 107"/>
                <a:gd name="T15" fmla="*/ 48 h 71"/>
                <a:gd name="T16" fmla="*/ 71 w 107"/>
                <a:gd name="T17" fmla="*/ 48 h 71"/>
                <a:gd name="T18" fmla="*/ 70 w 107"/>
                <a:gd name="T19" fmla="*/ 49 h 71"/>
                <a:gd name="T20" fmla="*/ 62 w 107"/>
                <a:gd name="T21" fmla="*/ 54 h 71"/>
                <a:gd name="T22" fmla="*/ 47 w 107"/>
                <a:gd name="T23" fmla="*/ 58 h 71"/>
                <a:gd name="T24" fmla="*/ 38 w 107"/>
                <a:gd name="T25" fmla="*/ 62 h 71"/>
                <a:gd name="T26" fmla="*/ 15 w 107"/>
                <a:gd name="T27" fmla="*/ 71 h 71"/>
                <a:gd name="T28" fmla="*/ 18 w 107"/>
                <a:gd name="T29" fmla="*/ 56 h 71"/>
                <a:gd name="T30" fmla="*/ 22 w 107"/>
                <a:gd name="T31" fmla="*/ 47 h 71"/>
                <a:gd name="T32" fmla="*/ 25 w 107"/>
                <a:gd name="T33" fmla="*/ 42 h 71"/>
                <a:gd name="T34" fmla="*/ 24 w 107"/>
                <a:gd name="T35" fmla="*/ 36 h 71"/>
                <a:gd name="T36" fmla="*/ 11 w 107"/>
                <a:gd name="T37" fmla="*/ 30 h 71"/>
                <a:gd name="T38" fmla="*/ 0 w 107"/>
                <a:gd name="T39" fmla="*/ 25 h 71"/>
                <a:gd name="T40" fmla="*/ 14 w 107"/>
                <a:gd name="T41" fmla="*/ 17 h 71"/>
                <a:gd name="T42" fmla="*/ 20 w 107"/>
                <a:gd name="T43" fmla="*/ 10 h 71"/>
                <a:gd name="T44" fmla="*/ 36 w 107"/>
                <a:gd name="T45" fmla="*/ 9 h 71"/>
                <a:gd name="T46" fmla="*/ 50 w 107"/>
                <a:gd name="T47" fmla="*/ 14 h 71"/>
                <a:gd name="T48" fmla="*/ 52 w 107"/>
                <a:gd name="T49" fmla="*/ 9 h 71"/>
                <a:gd name="T50" fmla="*/ 53 w 107"/>
                <a:gd name="T51" fmla="*/ 5 h 71"/>
                <a:gd name="T52" fmla="*/ 53 w 107"/>
                <a:gd name="T53" fmla="*/ 1 h 71"/>
                <a:gd name="T54" fmla="*/ 54 w 107"/>
                <a:gd name="T55" fmla="*/ 0 h 71"/>
                <a:gd name="T56" fmla="*/ 56 w 107"/>
                <a:gd name="T57" fmla="*/ 0 h 71"/>
                <a:gd name="T58" fmla="*/ 60 w 107"/>
                <a:gd name="T59" fmla="*/ 3 h 71"/>
                <a:gd name="T60" fmla="*/ 62 w 107"/>
                <a:gd name="T61" fmla="*/ 4 h 71"/>
                <a:gd name="T62" fmla="*/ 65 w 107"/>
                <a:gd name="T63" fmla="*/ 5 h 71"/>
                <a:gd name="T64" fmla="*/ 67 w 107"/>
                <a:gd name="T65" fmla="*/ 4 h 7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</a:cxnLst>
              <a:rect l="0" t="0" r="r" b="b"/>
              <a:pathLst>
                <a:path w="107" h="71">
                  <a:moveTo>
                    <a:pt x="67" y="4"/>
                  </a:moveTo>
                  <a:lnTo>
                    <a:pt x="69" y="8"/>
                  </a:lnTo>
                  <a:lnTo>
                    <a:pt x="69" y="9"/>
                  </a:lnTo>
                  <a:lnTo>
                    <a:pt x="78" y="17"/>
                  </a:lnTo>
                  <a:lnTo>
                    <a:pt x="81" y="20"/>
                  </a:lnTo>
                  <a:lnTo>
                    <a:pt x="83" y="23"/>
                  </a:lnTo>
                  <a:lnTo>
                    <a:pt x="100" y="21"/>
                  </a:lnTo>
                  <a:lnTo>
                    <a:pt x="103" y="21"/>
                  </a:lnTo>
                  <a:lnTo>
                    <a:pt x="107" y="23"/>
                  </a:lnTo>
                  <a:lnTo>
                    <a:pt x="107" y="25"/>
                  </a:lnTo>
                  <a:lnTo>
                    <a:pt x="100" y="30"/>
                  </a:lnTo>
                  <a:lnTo>
                    <a:pt x="94" y="34"/>
                  </a:lnTo>
                  <a:lnTo>
                    <a:pt x="96" y="38"/>
                  </a:lnTo>
                  <a:lnTo>
                    <a:pt x="87" y="39"/>
                  </a:lnTo>
                  <a:lnTo>
                    <a:pt x="74" y="47"/>
                  </a:lnTo>
                  <a:lnTo>
                    <a:pt x="73" y="48"/>
                  </a:lnTo>
                  <a:lnTo>
                    <a:pt x="72" y="48"/>
                  </a:lnTo>
                  <a:lnTo>
                    <a:pt x="71" y="48"/>
                  </a:lnTo>
                  <a:lnTo>
                    <a:pt x="70" y="49"/>
                  </a:lnTo>
                  <a:lnTo>
                    <a:pt x="70" y="49"/>
                  </a:lnTo>
                  <a:lnTo>
                    <a:pt x="64" y="54"/>
                  </a:lnTo>
                  <a:lnTo>
                    <a:pt x="62" y="54"/>
                  </a:lnTo>
                  <a:lnTo>
                    <a:pt x="49" y="57"/>
                  </a:lnTo>
                  <a:lnTo>
                    <a:pt x="47" y="58"/>
                  </a:lnTo>
                  <a:lnTo>
                    <a:pt x="41" y="61"/>
                  </a:lnTo>
                  <a:lnTo>
                    <a:pt x="38" y="62"/>
                  </a:lnTo>
                  <a:lnTo>
                    <a:pt x="30" y="65"/>
                  </a:lnTo>
                  <a:lnTo>
                    <a:pt x="15" y="71"/>
                  </a:lnTo>
                  <a:lnTo>
                    <a:pt x="15" y="63"/>
                  </a:lnTo>
                  <a:lnTo>
                    <a:pt x="18" y="56"/>
                  </a:lnTo>
                  <a:lnTo>
                    <a:pt x="21" y="49"/>
                  </a:lnTo>
                  <a:lnTo>
                    <a:pt x="22" y="47"/>
                  </a:lnTo>
                  <a:lnTo>
                    <a:pt x="24" y="44"/>
                  </a:lnTo>
                  <a:lnTo>
                    <a:pt x="25" y="42"/>
                  </a:lnTo>
                  <a:lnTo>
                    <a:pt x="27" y="39"/>
                  </a:lnTo>
                  <a:lnTo>
                    <a:pt x="24" y="36"/>
                  </a:lnTo>
                  <a:lnTo>
                    <a:pt x="18" y="33"/>
                  </a:lnTo>
                  <a:lnTo>
                    <a:pt x="11" y="30"/>
                  </a:lnTo>
                  <a:lnTo>
                    <a:pt x="3" y="26"/>
                  </a:lnTo>
                  <a:lnTo>
                    <a:pt x="0" y="25"/>
                  </a:lnTo>
                  <a:lnTo>
                    <a:pt x="6" y="13"/>
                  </a:lnTo>
                  <a:lnTo>
                    <a:pt x="14" y="17"/>
                  </a:lnTo>
                  <a:lnTo>
                    <a:pt x="17" y="14"/>
                  </a:lnTo>
                  <a:lnTo>
                    <a:pt x="20" y="10"/>
                  </a:lnTo>
                  <a:lnTo>
                    <a:pt x="31" y="16"/>
                  </a:lnTo>
                  <a:lnTo>
                    <a:pt x="36" y="9"/>
                  </a:lnTo>
                  <a:lnTo>
                    <a:pt x="49" y="14"/>
                  </a:lnTo>
                  <a:lnTo>
                    <a:pt x="50" y="14"/>
                  </a:lnTo>
                  <a:lnTo>
                    <a:pt x="50" y="11"/>
                  </a:lnTo>
                  <a:lnTo>
                    <a:pt x="52" y="9"/>
                  </a:lnTo>
                  <a:lnTo>
                    <a:pt x="52" y="7"/>
                  </a:lnTo>
                  <a:lnTo>
                    <a:pt x="53" y="5"/>
                  </a:lnTo>
                  <a:lnTo>
                    <a:pt x="53" y="4"/>
                  </a:lnTo>
                  <a:lnTo>
                    <a:pt x="53" y="1"/>
                  </a:lnTo>
                  <a:lnTo>
                    <a:pt x="53" y="0"/>
                  </a:lnTo>
                  <a:lnTo>
                    <a:pt x="54" y="0"/>
                  </a:lnTo>
                  <a:lnTo>
                    <a:pt x="55" y="0"/>
                  </a:lnTo>
                  <a:lnTo>
                    <a:pt x="56" y="0"/>
                  </a:lnTo>
                  <a:lnTo>
                    <a:pt x="58" y="1"/>
                  </a:lnTo>
                  <a:lnTo>
                    <a:pt x="60" y="3"/>
                  </a:lnTo>
                  <a:lnTo>
                    <a:pt x="61" y="4"/>
                  </a:lnTo>
                  <a:lnTo>
                    <a:pt x="62" y="4"/>
                  </a:lnTo>
                  <a:lnTo>
                    <a:pt x="64" y="5"/>
                  </a:lnTo>
                  <a:lnTo>
                    <a:pt x="65" y="5"/>
                  </a:lnTo>
                  <a:lnTo>
                    <a:pt x="67" y="4"/>
                  </a:lnTo>
                  <a:lnTo>
                    <a:pt x="67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GARES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6" name="Quart30"/>
            <xdr:cNvSpPr>
              <a:spLocks/>
            </xdr:cNvSpPr>
          </xdr:nvSpPr>
          <xdr:spPr bwMode="auto">
            <a:xfrm>
              <a:off x="5181600" y="3337560"/>
              <a:ext cx="502920" cy="403860"/>
            </a:xfrm>
            <a:custGeom>
              <a:avLst/>
              <a:gdLst>
                <a:gd name="T0" fmla="*/ 46 w 66"/>
                <a:gd name="T1" fmla="*/ 18 h 53"/>
                <a:gd name="T2" fmla="*/ 47 w 66"/>
                <a:gd name="T3" fmla="*/ 19 h 53"/>
                <a:gd name="T4" fmla="*/ 47 w 66"/>
                <a:gd name="T5" fmla="*/ 19 h 53"/>
                <a:gd name="T6" fmla="*/ 54 w 66"/>
                <a:gd name="T7" fmla="*/ 18 h 53"/>
                <a:gd name="T8" fmla="*/ 59 w 66"/>
                <a:gd name="T9" fmla="*/ 20 h 53"/>
                <a:gd name="T10" fmla="*/ 64 w 66"/>
                <a:gd name="T11" fmla="*/ 24 h 53"/>
                <a:gd name="T12" fmla="*/ 65 w 66"/>
                <a:gd name="T13" fmla="*/ 27 h 53"/>
                <a:gd name="T14" fmla="*/ 63 w 66"/>
                <a:gd name="T15" fmla="*/ 35 h 53"/>
                <a:gd name="T16" fmla="*/ 60 w 66"/>
                <a:gd name="T17" fmla="*/ 41 h 53"/>
                <a:gd name="T18" fmla="*/ 57 w 66"/>
                <a:gd name="T19" fmla="*/ 40 h 53"/>
                <a:gd name="T20" fmla="*/ 55 w 66"/>
                <a:gd name="T21" fmla="*/ 39 h 53"/>
                <a:gd name="T22" fmla="*/ 51 w 66"/>
                <a:gd name="T23" fmla="*/ 36 h 53"/>
                <a:gd name="T24" fmla="*/ 49 w 66"/>
                <a:gd name="T25" fmla="*/ 36 h 53"/>
                <a:gd name="T26" fmla="*/ 48 w 66"/>
                <a:gd name="T27" fmla="*/ 37 h 53"/>
                <a:gd name="T28" fmla="*/ 48 w 66"/>
                <a:gd name="T29" fmla="*/ 41 h 53"/>
                <a:gd name="T30" fmla="*/ 47 w 66"/>
                <a:gd name="T31" fmla="*/ 45 h 53"/>
                <a:gd name="T32" fmla="*/ 45 w 66"/>
                <a:gd name="T33" fmla="*/ 50 h 53"/>
                <a:gd name="T34" fmla="*/ 31 w 66"/>
                <a:gd name="T35" fmla="*/ 45 h 53"/>
                <a:gd name="T36" fmla="*/ 15 w 66"/>
                <a:gd name="T37" fmla="*/ 46 h 53"/>
                <a:gd name="T38" fmla="*/ 9 w 66"/>
                <a:gd name="T39" fmla="*/ 53 h 53"/>
                <a:gd name="T40" fmla="*/ 2 w 66"/>
                <a:gd name="T41" fmla="*/ 47 h 53"/>
                <a:gd name="T42" fmla="*/ 0 w 66"/>
                <a:gd name="T43" fmla="*/ 33 h 53"/>
                <a:gd name="T44" fmla="*/ 3 w 66"/>
                <a:gd name="T45" fmla="*/ 29 h 53"/>
                <a:gd name="T46" fmla="*/ 5 w 66"/>
                <a:gd name="T47" fmla="*/ 27 h 53"/>
                <a:gd name="T48" fmla="*/ 8 w 66"/>
                <a:gd name="T49" fmla="*/ 26 h 53"/>
                <a:gd name="T50" fmla="*/ 8 w 66"/>
                <a:gd name="T51" fmla="*/ 24 h 53"/>
                <a:gd name="T52" fmla="*/ 6 w 66"/>
                <a:gd name="T53" fmla="*/ 22 h 53"/>
                <a:gd name="T54" fmla="*/ 15 w 66"/>
                <a:gd name="T55" fmla="*/ 10 h 53"/>
                <a:gd name="T56" fmla="*/ 19 w 66"/>
                <a:gd name="T57" fmla="*/ 4 h 53"/>
                <a:gd name="T58" fmla="*/ 24 w 66"/>
                <a:gd name="T59" fmla="*/ 1 h 53"/>
                <a:gd name="T60" fmla="*/ 30 w 66"/>
                <a:gd name="T61" fmla="*/ 3 h 53"/>
                <a:gd name="T62" fmla="*/ 35 w 66"/>
                <a:gd name="T63" fmla="*/ 7 h 53"/>
                <a:gd name="T64" fmla="*/ 44 w 66"/>
                <a:gd name="T65" fmla="*/ 7 h 5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</a:cxnLst>
              <a:rect l="0" t="0" r="r" b="b"/>
              <a:pathLst>
                <a:path w="66" h="53">
                  <a:moveTo>
                    <a:pt x="44" y="7"/>
                  </a:moveTo>
                  <a:lnTo>
                    <a:pt x="46" y="18"/>
                  </a:lnTo>
                  <a:lnTo>
                    <a:pt x="46" y="19"/>
                  </a:lnTo>
                  <a:lnTo>
                    <a:pt x="47" y="19"/>
                  </a:lnTo>
                  <a:lnTo>
                    <a:pt x="47" y="19"/>
                  </a:lnTo>
                  <a:lnTo>
                    <a:pt x="47" y="19"/>
                  </a:lnTo>
                  <a:lnTo>
                    <a:pt x="50" y="19"/>
                  </a:lnTo>
                  <a:lnTo>
                    <a:pt x="54" y="18"/>
                  </a:lnTo>
                  <a:lnTo>
                    <a:pt x="56" y="17"/>
                  </a:lnTo>
                  <a:lnTo>
                    <a:pt x="59" y="20"/>
                  </a:lnTo>
                  <a:lnTo>
                    <a:pt x="62" y="23"/>
                  </a:lnTo>
                  <a:lnTo>
                    <a:pt x="64" y="24"/>
                  </a:lnTo>
                  <a:lnTo>
                    <a:pt x="66" y="25"/>
                  </a:lnTo>
                  <a:lnTo>
                    <a:pt x="65" y="27"/>
                  </a:lnTo>
                  <a:lnTo>
                    <a:pt x="64" y="28"/>
                  </a:lnTo>
                  <a:lnTo>
                    <a:pt x="63" y="35"/>
                  </a:lnTo>
                  <a:lnTo>
                    <a:pt x="62" y="40"/>
                  </a:lnTo>
                  <a:lnTo>
                    <a:pt x="60" y="41"/>
                  </a:lnTo>
                  <a:lnTo>
                    <a:pt x="59" y="41"/>
                  </a:lnTo>
                  <a:lnTo>
                    <a:pt x="57" y="40"/>
                  </a:lnTo>
                  <a:lnTo>
                    <a:pt x="56" y="40"/>
                  </a:lnTo>
                  <a:lnTo>
                    <a:pt x="55" y="39"/>
                  </a:lnTo>
                  <a:lnTo>
                    <a:pt x="53" y="37"/>
                  </a:lnTo>
                  <a:lnTo>
                    <a:pt x="51" y="36"/>
                  </a:lnTo>
                  <a:lnTo>
                    <a:pt x="50" y="36"/>
                  </a:lnTo>
                  <a:lnTo>
                    <a:pt x="49" y="36"/>
                  </a:lnTo>
                  <a:lnTo>
                    <a:pt x="48" y="36"/>
                  </a:lnTo>
                  <a:lnTo>
                    <a:pt x="48" y="37"/>
                  </a:lnTo>
                  <a:lnTo>
                    <a:pt x="48" y="40"/>
                  </a:lnTo>
                  <a:lnTo>
                    <a:pt x="48" y="41"/>
                  </a:lnTo>
                  <a:lnTo>
                    <a:pt x="47" y="43"/>
                  </a:lnTo>
                  <a:lnTo>
                    <a:pt x="47" y="45"/>
                  </a:lnTo>
                  <a:lnTo>
                    <a:pt x="45" y="47"/>
                  </a:lnTo>
                  <a:lnTo>
                    <a:pt x="45" y="50"/>
                  </a:lnTo>
                  <a:lnTo>
                    <a:pt x="44" y="50"/>
                  </a:lnTo>
                  <a:lnTo>
                    <a:pt x="31" y="45"/>
                  </a:lnTo>
                  <a:lnTo>
                    <a:pt x="26" y="52"/>
                  </a:lnTo>
                  <a:lnTo>
                    <a:pt x="15" y="46"/>
                  </a:lnTo>
                  <a:lnTo>
                    <a:pt x="12" y="50"/>
                  </a:lnTo>
                  <a:lnTo>
                    <a:pt x="9" y="53"/>
                  </a:lnTo>
                  <a:lnTo>
                    <a:pt x="1" y="49"/>
                  </a:lnTo>
                  <a:lnTo>
                    <a:pt x="2" y="47"/>
                  </a:lnTo>
                  <a:lnTo>
                    <a:pt x="0" y="45"/>
                  </a:lnTo>
                  <a:lnTo>
                    <a:pt x="0" y="33"/>
                  </a:lnTo>
                  <a:lnTo>
                    <a:pt x="1" y="33"/>
                  </a:lnTo>
                  <a:lnTo>
                    <a:pt x="3" y="29"/>
                  </a:lnTo>
                  <a:lnTo>
                    <a:pt x="4" y="28"/>
                  </a:lnTo>
                  <a:lnTo>
                    <a:pt x="5" y="27"/>
                  </a:lnTo>
                  <a:lnTo>
                    <a:pt x="6" y="26"/>
                  </a:lnTo>
                  <a:lnTo>
                    <a:pt x="8" y="26"/>
                  </a:lnTo>
                  <a:lnTo>
                    <a:pt x="7" y="25"/>
                  </a:lnTo>
                  <a:lnTo>
                    <a:pt x="8" y="24"/>
                  </a:lnTo>
                  <a:lnTo>
                    <a:pt x="8" y="24"/>
                  </a:lnTo>
                  <a:lnTo>
                    <a:pt x="6" y="22"/>
                  </a:lnTo>
                  <a:lnTo>
                    <a:pt x="12" y="14"/>
                  </a:lnTo>
                  <a:lnTo>
                    <a:pt x="15" y="10"/>
                  </a:lnTo>
                  <a:lnTo>
                    <a:pt x="17" y="7"/>
                  </a:lnTo>
                  <a:lnTo>
                    <a:pt x="19" y="4"/>
                  </a:lnTo>
                  <a:lnTo>
                    <a:pt x="20" y="0"/>
                  </a:lnTo>
                  <a:lnTo>
                    <a:pt x="24" y="1"/>
                  </a:lnTo>
                  <a:lnTo>
                    <a:pt x="24" y="2"/>
                  </a:lnTo>
                  <a:lnTo>
                    <a:pt x="30" y="3"/>
                  </a:lnTo>
                  <a:lnTo>
                    <a:pt x="36" y="3"/>
                  </a:lnTo>
                  <a:lnTo>
                    <a:pt x="35" y="7"/>
                  </a:lnTo>
                  <a:lnTo>
                    <a:pt x="44" y="7"/>
                  </a:lnTo>
                  <a:lnTo>
                    <a:pt x="44" y="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0">
              <a:schemeClr val="accent6"/>
            </a:lnRef>
            <a:fillRef idx="3">
              <a:schemeClr val="accent6"/>
            </a:fillRef>
            <a:effectRef idx="3">
              <a:schemeClr val="accent6"/>
            </a:effectRef>
            <a:fontRef idx="minor">
              <a:schemeClr val="lt1"/>
            </a:fontRef>
          </xdr:style>
          <xdr:txBody>
            <a:bodyPr anchor="ctr"/>
            <a:lstStyle/>
            <a:p>
              <a:pPr algn="ctr"/>
              <a:r>
                <a:rPr lang="fr-FR" sz="500">
                  <a:solidFill>
                    <a:schemeClr val="tx2">
                      <a:lumMod val="75000"/>
                    </a:schemeClr>
                  </a:solidFill>
                </a:rPr>
                <a:t>COMÉDIE</a:t>
              </a:r>
            </a:p>
          </xdr:txBody>
        </xdr:sp>
        <xdr:sp macro="" textlink="">
          <xdr:nvSpPr>
            <xdr:cNvPr id="37" name="Quart28"/>
            <xdr:cNvSpPr>
              <a:spLocks/>
            </xdr:cNvSpPr>
          </xdr:nvSpPr>
          <xdr:spPr bwMode="auto">
            <a:xfrm>
              <a:off x="4145280" y="3566160"/>
              <a:ext cx="662940" cy="487680"/>
            </a:xfrm>
            <a:custGeom>
              <a:avLst/>
              <a:gdLst>
                <a:gd name="T0" fmla="*/ 79 w 87"/>
                <a:gd name="T1" fmla="*/ 4 h 64"/>
                <a:gd name="T2" fmla="*/ 82 w 87"/>
                <a:gd name="T3" fmla="*/ 26 h 64"/>
                <a:gd name="T4" fmla="*/ 85 w 87"/>
                <a:gd name="T5" fmla="*/ 45 h 64"/>
                <a:gd name="T6" fmla="*/ 87 w 87"/>
                <a:gd name="T7" fmla="*/ 64 h 64"/>
                <a:gd name="T8" fmla="*/ 80 w 87"/>
                <a:gd name="T9" fmla="*/ 61 h 64"/>
                <a:gd name="T10" fmla="*/ 68 w 87"/>
                <a:gd name="T11" fmla="*/ 57 h 64"/>
                <a:gd name="T12" fmla="*/ 59 w 87"/>
                <a:gd name="T13" fmla="*/ 54 h 64"/>
                <a:gd name="T14" fmla="*/ 45 w 87"/>
                <a:gd name="T15" fmla="*/ 49 h 64"/>
                <a:gd name="T16" fmla="*/ 39 w 87"/>
                <a:gd name="T17" fmla="*/ 48 h 64"/>
                <a:gd name="T18" fmla="*/ 31 w 87"/>
                <a:gd name="T19" fmla="*/ 46 h 64"/>
                <a:gd name="T20" fmla="*/ 25 w 87"/>
                <a:gd name="T21" fmla="*/ 43 h 64"/>
                <a:gd name="T22" fmla="*/ 6 w 87"/>
                <a:gd name="T23" fmla="*/ 36 h 64"/>
                <a:gd name="T24" fmla="*/ 1 w 87"/>
                <a:gd name="T25" fmla="*/ 34 h 64"/>
                <a:gd name="T26" fmla="*/ 0 w 87"/>
                <a:gd name="T27" fmla="*/ 33 h 64"/>
                <a:gd name="T28" fmla="*/ 4 w 87"/>
                <a:gd name="T29" fmla="*/ 27 h 64"/>
                <a:gd name="T30" fmla="*/ 0 w 87"/>
                <a:gd name="T31" fmla="*/ 25 h 64"/>
                <a:gd name="T32" fmla="*/ 6 w 87"/>
                <a:gd name="T33" fmla="*/ 16 h 64"/>
                <a:gd name="T34" fmla="*/ 3 w 87"/>
                <a:gd name="T35" fmla="*/ 13 h 64"/>
                <a:gd name="T36" fmla="*/ 9 w 87"/>
                <a:gd name="T37" fmla="*/ 0 h 64"/>
                <a:gd name="T38" fmla="*/ 15 w 87"/>
                <a:gd name="T39" fmla="*/ 0 h 64"/>
                <a:gd name="T40" fmla="*/ 23 w 87"/>
                <a:gd name="T41" fmla="*/ 0 h 64"/>
                <a:gd name="T42" fmla="*/ 27 w 87"/>
                <a:gd name="T43" fmla="*/ 0 h 64"/>
                <a:gd name="T44" fmla="*/ 30 w 87"/>
                <a:gd name="T45" fmla="*/ 0 h 64"/>
                <a:gd name="T46" fmla="*/ 33 w 87"/>
                <a:gd name="T47" fmla="*/ 1 h 64"/>
                <a:gd name="T48" fmla="*/ 38 w 87"/>
                <a:gd name="T49" fmla="*/ 2 h 64"/>
                <a:gd name="T50" fmla="*/ 42 w 87"/>
                <a:gd name="T51" fmla="*/ 2 h 64"/>
                <a:gd name="T52" fmla="*/ 45 w 87"/>
                <a:gd name="T53" fmla="*/ 1 h 64"/>
                <a:gd name="T54" fmla="*/ 46 w 87"/>
                <a:gd name="T55" fmla="*/ 2 h 64"/>
                <a:gd name="T56" fmla="*/ 47 w 87"/>
                <a:gd name="T57" fmla="*/ 2 h 64"/>
                <a:gd name="T58" fmla="*/ 49 w 87"/>
                <a:gd name="T59" fmla="*/ 2 h 64"/>
                <a:gd name="T60" fmla="*/ 53 w 87"/>
                <a:gd name="T61" fmla="*/ 5 h 64"/>
                <a:gd name="T62" fmla="*/ 60 w 87"/>
                <a:gd name="T63" fmla="*/ 6 h 64"/>
                <a:gd name="T64" fmla="*/ 60 w 87"/>
                <a:gd name="T65" fmla="*/ 4 h 64"/>
                <a:gd name="T66" fmla="*/ 79 w 87"/>
                <a:gd name="T67" fmla="*/ 4 h 64"/>
                <a:gd name="T68" fmla="*/ 79 w 87"/>
                <a:gd name="T69" fmla="*/ 4 h 6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</a:cxnLst>
              <a:rect l="0" t="0" r="r" b="b"/>
              <a:pathLst>
                <a:path w="87" h="64">
                  <a:moveTo>
                    <a:pt x="79" y="4"/>
                  </a:moveTo>
                  <a:lnTo>
                    <a:pt x="82" y="26"/>
                  </a:lnTo>
                  <a:lnTo>
                    <a:pt x="85" y="45"/>
                  </a:lnTo>
                  <a:lnTo>
                    <a:pt x="87" y="64"/>
                  </a:lnTo>
                  <a:lnTo>
                    <a:pt x="80" y="61"/>
                  </a:lnTo>
                  <a:lnTo>
                    <a:pt x="68" y="57"/>
                  </a:lnTo>
                  <a:lnTo>
                    <a:pt x="59" y="54"/>
                  </a:lnTo>
                  <a:lnTo>
                    <a:pt x="45" y="49"/>
                  </a:lnTo>
                  <a:lnTo>
                    <a:pt x="39" y="48"/>
                  </a:lnTo>
                  <a:lnTo>
                    <a:pt x="31" y="46"/>
                  </a:lnTo>
                  <a:lnTo>
                    <a:pt x="25" y="43"/>
                  </a:lnTo>
                  <a:lnTo>
                    <a:pt x="6" y="36"/>
                  </a:lnTo>
                  <a:lnTo>
                    <a:pt x="1" y="34"/>
                  </a:lnTo>
                  <a:lnTo>
                    <a:pt x="0" y="33"/>
                  </a:lnTo>
                  <a:lnTo>
                    <a:pt x="4" y="27"/>
                  </a:lnTo>
                  <a:lnTo>
                    <a:pt x="0" y="25"/>
                  </a:lnTo>
                  <a:lnTo>
                    <a:pt x="6" y="16"/>
                  </a:lnTo>
                  <a:lnTo>
                    <a:pt x="3" y="13"/>
                  </a:lnTo>
                  <a:lnTo>
                    <a:pt x="9" y="0"/>
                  </a:lnTo>
                  <a:lnTo>
                    <a:pt x="15" y="0"/>
                  </a:lnTo>
                  <a:lnTo>
                    <a:pt x="23" y="0"/>
                  </a:lnTo>
                  <a:lnTo>
                    <a:pt x="27" y="0"/>
                  </a:lnTo>
                  <a:lnTo>
                    <a:pt x="30" y="0"/>
                  </a:lnTo>
                  <a:lnTo>
                    <a:pt x="33" y="1"/>
                  </a:lnTo>
                  <a:lnTo>
                    <a:pt x="38" y="2"/>
                  </a:lnTo>
                  <a:lnTo>
                    <a:pt x="42" y="2"/>
                  </a:lnTo>
                  <a:lnTo>
                    <a:pt x="45" y="1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9" y="2"/>
                  </a:lnTo>
                  <a:lnTo>
                    <a:pt x="53" y="5"/>
                  </a:lnTo>
                  <a:lnTo>
                    <a:pt x="60" y="6"/>
                  </a:lnTo>
                  <a:lnTo>
                    <a:pt x="60" y="4"/>
                  </a:lnTo>
                  <a:lnTo>
                    <a:pt x="79" y="4"/>
                  </a:lnTo>
                  <a:lnTo>
                    <a:pt x="79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FIGUEROLLES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8" name="Quart26"/>
            <xdr:cNvSpPr>
              <a:spLocks/>
            </xdr:cNvSpPr>
          </xdr:nvSpPr>
          <xdr:spPr bwMode="auto">
            <a:xfrm>
              <a:off x="4747260" y="3558540"/>
              <a:ext cx="601980" cy="640080"/>
            </a:xfrm>
            <a:custGeom>
              <a:avLst/>
              <a:gdLst>
                <a:gd name="T0" fmla="*/ 0 w 79"/>
                <a:gd name="T1" fmla="*/ 5 h 84"/>
                <a:gd name="T2" fmla="*/ 0 w 79"/>
                <a:gd name="T3" fmla="*/ 0 h 84"/>
                <a:gd name="T4" fmla="*/ 5 w 79"/>
                <a:gd name="T5" fmla="*/ 2 h 84"/>
                <a:gd name="T6" fmla="*/ 12 w 79"/>
                <a:gd name="T7" fmla="*/ 4 h 84"/>
                <a:gd name="T8" fmla="*/ 20 w 79"/>
                <a:gd name="T9" fmla="*/ 5 h 84"/>
                <a:gd name="T10" fmla="*/ 24 w 79"/>
                <a:gd name="T11" fmla="*/ 6 h 84"/>
                <a:gd name="T12" fmla="*/ 27 w 79"/>
                <a:gd name="T13" fmla="*/ 6 h 84"/>
                <a:gd name="T14" fmla="*/ 29 w 79"/>
                <a:gd name="T15" fmla="*/ 6 h 84"/>
                <a:gd name="T16" fmla="*/ 32 w 79"/>
                <a:gd name="T17" fmla="*/ 6 h 84"/>
                <a:gd name="T18" fmla="*/ 39 w 79"/>
                <a:gd name="T19" fmla="*/ 4 h 84"/>
                <a:gd name="T20" fmla="*/ 39 w 79"/>
                <a:gd name="T21" fmla="*/ 4 h 84"/>
                <a:gd name="T22" fmla="*/ 46 w 79"/>
                <a:gd name="T23" fmla="*/ 14 h 84"/>
                <a:gd name="T24" fmla="*/ 56 w 79"/>
                <a:gd name="T25" fmla="*/ 20 h 84"/>
                <a:gd name="T26" fmla="*/ 58 w 79"/>
                <a:gd name="T27" fmla="*/ 20 h 84"/>
                <a:gd name="T28" fmla="*/ 52 w 79"/>
                <a:gd name="T29" fmla="*/ 32 h 84"/>
                <a:gd name="T30" fmla="*/ 55 w 79"/>
                <a:gd name="T31" fmla="*/ 33 h 84"/>
                <a:gd name="T32" fmla="*/ 63 w 79"/>
                <a:gd name="T33" fmla="*/ 37 h 84"/>
                <a:gd name="T34" fmla="*/ 70 w 79"/>
                <a:gd name="T35" fmla="*/ 40 h 84"/>
                <a:gd name="T36" fmla="*/ 76 w 79"/>
                <a:gd name="T37" fmla="*/ 43 h 84"/>
                <a:gd name="T38" fmla="*/ 79 w 79"/>
                <a:gd name="T39" fmla="*/ 46 h 84"/>
                <a:gd name="T40" fmla="*/ 77 w 79"/>
                <a:gd name="T41" fmla="*/ 49 h 84"/>
                <a:gd name="T42" fmla="*/ 76 w 79"/>
                <a:gd name="T43" fmla="*/ 51 h 84"/>
                <a:gd name="T44" fmla="*/ 74 w 79"/>
                <a:gd name="T45" fmla="*/ 54 h 84"/>
                <a:gd name="T46" fmla="*/ 73 w 79"/>
                <a:gd name="T47" fmla="*/ 56 h 84"/>
                <a:gd name="T48" fmla="*/ 70 w 79"/>
                <a:gd name="T49" fmla="*/ 63 h 84"/>
                <a:gd name="T50" fmla="*/ 67 w 79"/>
                <a:gd name="T51" fmla="*/ 70 h 84"/>
                <a:gd name="T52" fmla="*/ 67 w 79"/>
                <a:gd name="T53" fmla="*/ 78 h 84"/>
                <a:gd name="T54" fmla="*/ 63 w 79"/>
                <a:gd name="T55" fmla="*/ 79 h 84"/>
                <a:gd name="T56" fmla="*/ 57 w 79"/>
                <a:gd name="T57" fmla="*/ 81 h 84"/>
                <a:gd name="T58" fmla="*/ 44 w 79"/>
                <a:gd name="T59" fmla="*/ 84 h 84"/>
                <a:gd name="T60" fmla="*/ 43 w 79"/>
                <a:gd name="T61" fmla="*/ 84 h 84"/>
                <a:gd name="T62" fmla="*/ 42 w 79"/>
                <a:gd name="T63" fmla="*/ 84 h 84"/>
                <a:gd name="T64" fmla="*/ 41 w 79"/>
                <a:gd name="T65" fmla="*/ 84 h 84"/>
                <a:gd name="T66" fmla="*/ 40 w 79"/>
                <a:gd name="T67" fmla="*/ 84 h 84"/>
                <a:gd name="T68" fmla="*/ 37 w 79"/>
                <a:gd name="T69" fmla="*/ 83 h 84"/>
                <a:gd name="T70" fmla="*/ 37 w 79"/>
                <a:gd name="T71" fmla="*/ 83 h 84"/>
                <a:gd name="T72" fmla="*/ 35 w 79"/>
                <a:gd name="T73" fmla="*/ 82 h 84"/>
                <a:gd name="T74" fmla="*/ 32 w 79"/>
                <a:gd name="T75" fmla="*/ 80 h 84"/>
                <a:gd name="T76" fmla="*/ 32 w 79"/>
                <a:gd name="T77" fmla="*/ 80 h 84"/>
                <a:gd name="T78" fmla="*/ 23 w 79"/>
                <a:gd name="T79" fmla="*/ 73 h 84"/>
                <a:gd name="T80" fmla="*/ 19 w 79"/>
                <a:gd name="T81" fmla="*/ 70 h 84"/>
                <a:gd name="T82" fmla="*/ 14 w 79"/>
                <a:gd name="T83" fmla="*/ 67 h 84"/>
                <a:gd name="T84" fmla="*/ 12 w 79"/>
                <a:gd name="T85" fmla="*/ 66 h 84"/>
                <a:gd name="T86" fmla="*/ 8 w 79"/>
                <a:gd name="T87" fmla="*/ 65 h 84"/>
                <a:gd name="T88" fmla="*/ 6 w 79"/>
                <a:gd name="T89" fmla="*/ 46 h 84"/>
                <a:gd name="T90" fmla="*/ 3 w 79"/>
                <a:gd name="T91" fmla="*/ 27 h 84"/>
                <a:gd name="T92" fmla="*/ 0 w 79"/>
                <a:gd name="T93" fmla="*/ 5 h 84"/>
                <a:gd name="T94" fmla="*/ 0 w 79"/>
                <a:gd name="T95" fmla="*/ 5 h 8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</a:cxnLst>
              <a:rect l="0" t="0" r="r" b="b"/>
              <a:pathLst>
                <a:path w="79" h="84">
                  <a:moveTo>
                    <a:pt x="0" y="5"/>
                  </a:moveTo>
                  <a:lnTo>
                    <a:pt x="0" y="0"/>
                  </a:lnTo>
                  <a:lnTo>
                    <a:pt x="5" y="2"/>
                  </a:lnTo>
                  <a:lnTo>
                    <a:pt x="12" y="4"/>
                  </a:lnTo>
                  <a:lnTo>
                    <a:pt x="20" y="5"/>
                  </a:lnTo>
                  <a:lnTo>
                    <a:pt x="24" y="6"/>
                  </a:lnTo>
                  <a:lnTo>
                    <a:pt x="27" y="6"/>
                  </a:lnTo>
                  <a:lnTo>
                    <a:pt x="29" y="6"/>
                  </a:lnTo>
                  <a:lnTo>
                    <a:pt x="32" y="6"/>
                  </a:lnTo>
                  <a:lnTo>
                    <a:pt x="39" y="4"/>
                  </a:lnTo>
                  <a:lnTo>
                    <a:pt x="39" y="4"/>
                  </a:lnTo>
                  <a:lnTo>
                    <a:pt x="46" y="14"/>
                  </a:lnTo>
                  <a:lnTo>
                    <a:pt x="56" y="20"/>
                  </a:lnTo>
                  <a:lnTo>
                    <a:pt x="58" y="20"/>
                  </a:lnTo>
                  <a:lnTo>
                    <a:pt x="52" y="32"/>
                  </a:lnTo>
                  <a:lnTo>
                    <a:pt x="55" y="33"/>
                  </a:lnTo>
                  <a:lnTo>
                    <a:pt x="63" y="37"/>
                  </a:lnTo>
                  <a:lnTo>
                    <a:pt x="70" y="40"/>
                  </a:lnTo>
                  <a:lnTo>
                    <a:pt x="76" y="43"/>
                  </a:lnTo>
                  <a:lnTo>
                    <a:pt x="79" y="46"/>
                  </a:lnTo>
                  <a:lnTo>
                    <a:pt x="77" y="49"/>
                  </a:lnTo>
                  <a:lnTo>
                    <a:pt x="76" y="51"/>
                  </a:lnTo>
                  <a:lnTo>
                    <a:pt x="74" y="54"/>
                  </a:lnTo>
                  <a:lnTo>
                    <a:pt x="73" y="56"/>
                  </a:lnTo>
                  <a:lnTo>
                    <a:pt x="70" y="63"/>
                  </a:lnTo>
                  <a:lnTo>
                    <a:pt x="67" y="70"/>
                  </a:lnTo>
                  <a:lnTo>
                    <a:pt x="67" y="78"/>
                  </a:lnTo>
                  <a:lnTo>
                    <a:pt x="63" y="79"/>
                  </a:lnTo>
                  <a:lnTo>
                    <a:pt x="57" y="81"/>
                  </a:lnTo>
                  <a:lnTo>
                    <a:pt x="44" y="84"/>
                  </a:lnTo>
                  <a:lnTo>
                    <a:pt x="43" y="84"/>
                  </a:lnTo>
                  <a:lnTo>
                    <a:pt x="42" y="84"/>
                  </a:lnTo>
                  <a:lnTo>
                    <a:pt x="41" y="84"/>
                  </a:lnTo>
                  <a:lnTo>
                    <a:pt x="40" y="84"/>
                  </a:lnTo>
                  <a:lnTo>
                    <a:pt x="37" y="83"/>
                  </a:lnTo>
                  <a:lnTo>
                    <a:pt x="37" y="83"/>
                  </a:lnTo>
                  <a:lnTo>
                    <a:pt x="35" y="82"/>
                  </a:lnTo>
                  <a:lnTo>
                    <a:pt x="32" y="80"/>
                  </a:lnTo>
                  <a:lnTo>
                    <a:pt x="32" y="80"/>
                  </a:lnTo>
                  <a:lnTo>
                    <a:pt x="23" y="73"/>
                  </a:lnTo>
                  <a:lnTo>
                    <a:pt x="19" y="70"/>
                  </a:lnTo>
                  <a:lnTo>
                    <a:pt x="14" y="67"/>
                  </a:lnTo>
                  <a:lnTo>
                    <a:pt x="12" y="66"/>
                  </a:lnTo>
                  <a:lnTo>
                    <a:pt x="8" y="65"/>
                  </a:lnTo>
                  <a:lnTo>
                    <a:pt x="6" y="46"/>
                  </a:lnTo>
                  <a:lnTo>
                    <a:pt x="3" y="27"/>
                  </a:lnTo>
                  <a:lnTo>
                    <a:pt x="0" y="5"/>
                  </a:lnTo>
                  <a:lnTo>
                    <a:pt x="0" y="5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GAMBETTA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9" name="Quart22"/>
            <xdr:cNvSpPr>
              <a:spLocks/>
            </xdr:cNvSpPr>
          </xdr:nvSpPr>
          <xdr:spPr bwMode="auto">
            <a:xfrm>
              <a:off x="5517421" y="2308860"/>
              <a:ext cx="716280" cy="929640"/>
            </a:xfrm>
            <a:custGeom>
              <a:avLst/>
              <a:gdLst>
                <a:gd name="T0" fmla="*/ 83 w 94"/>
                <a:gd name="T1" fmla="*/ 0 h 122"/>
                <a:gd name="T2" fmla="*/ 84 w 94"/>
                <a:gd name="T3" fmla="*/ 0 h 122"/>
                <a:gd name="T4" fmla="*/ 86 w 94"/>
                <a:gd name="T5" fmla="*/ 1 h 122"/>
                <a:gd name="T6" fmla="*/ 88 w 94"/>
                <a:gd name="T7" fmla="*/ 2 h 122"/>
                <a:gd name="T8" fmla="*/ 89 w 94"/>
                <a:gd name="T9" fmla="*/ 2 h 122"/>
                <a:gd name="T10" fmla="*/ 91 w 94"/>
                <a:gd name="T11" fmla="*/ 3 h 122"/>
                <a:gd name="T12" fmla="*/ 91 w 94"/>
                <a:gd name="T13" fmla="*/ 3 h 122"/>
                <a:gd name="T14" fmla="*/ 92 w 94"/>
                <a:gd name="T15" fmla="*/ 6 h 122"/>
                <a:gd name="T16" fmla="*/ 93 w 94"/>
                <a:gd name="T17" fmla="*/ 8 h 122"/>
                <a:gd name="T18" fmla="*/ 93 w 94"/>
                <a:gd name="T19" fmla="*/ 10 h 122"/>
                <a:gd name="T20" fmla="*/ 94 w 94"/>
                <a:gd name="T21" fmla="*/ 12 h 122"/>
                <a:gd name="T22" fmla="*/ 94 w 94"/>
                <a:gd name="T23" fmla="*/ 15 h 122"/>
                <a:gd name="T24" fmla="*/ 94 w 94"/>
                <a:gd name="T25" fmla="*/ 17 h 122"/>
                <a:gd name="T26" fmla="*/ 93 w 94"/>
                <a:gd name="T27" fmla="*/ 22 h 122"/>
                <a:gd name="T28" fmla="*/ 93 w 94"/>
                <a:gd name="T29" fmla="*/ 24 h 122"/>
                <a:gd name="T30" fmla="*/ 93 w 94"/>
                <a:gd name="T31" fmla="*/ 26 h 122"/>
                <a:gd name="T32" fmla="*/ 93 w 94"/>
                <a:gd name="T33" fmla="*/ 28 h 122"/>
                <a:gd name="T34" fmla="*/ 94 w 94"/>
                <a:gd name="T35" fmla="*/ 30 h 122"/>
                <a:gd name="T36" fmla="*/ 94 w 94"/>
                <a:gd name="T37" fmla="*/ 32 h 122"/>
                <a:gd name="T38" fmla="*/ 93 w 94"/>
                <a:gd name="T39" fmla="*/ 35 h 122"/>
                <a:gd name="T40" fmla="*/ 91 w 94"/>
                <a:gd name="T41" fmla="*/ 39 h 122"/>
                <a:gd name="T42" fmla="*/ 90 w 94"/>
                <a:gd name="T43" fmla="*/ 43 h 122"/>
                <a:gd name="T44" fmla="*/ 88 w 94"/>
                <a:gd name="T45" fmla="*/ 47 h 122"/>
                <a:gd name="T46" fmla="*/ 85 w 94"/>
                <a:gd name="T47" fmla="*/ 53 h 122"/>
                <a:gd name="T48" fmla="*/ 87 w 94"/>
                <a:gd name="T49" fmla="*/ 59 h 122"/>
                <a:gd name="T50" fmla="*/ 88 w 94"/>
                <a:gd name="T51" fmla="*/ 68 h 122"/>
                <a:gd name="T52" fmla="*/ 87 w 94"/>
                <a:gd name="T53" fmla="*/ 80 h 122"/>
                <a:gd name="T54" fmla="*/ 86 w 94"/>
                <a:gd name="T55" fmla="*/ 84 h 122"/>
                <a:gd name="T56" fmla="*/ 83 w 94"/>
                <a:gd name="T57" fmla="*/ 86 h 122"/>
                <a:gd name="T58" fmla="*/ 79 w 94"/>
                <a:gd name="T59" fmla="*/ 86 h 122"/>
                <a:gd name="T60" fmla="*/ 73 w 94"/>
                <a:gd name="T61" fmla="*/ 87 h 122"/>
                <a:gd name="T62" fmla="*/ 68 w 94"/>
                <a:gd name="T63" fmla="*/ 88 h 122"/>
                <a:gd name="T64" fmla="*/ 66 w 94"/>
                <a:gd name="T65" fmla="*/ 93 h 122"/>
                <a:gd name="T66" fmla="*/ 66 w 94"/>
                <a:gd name="T67" fmla="*/ 97 h 122"/>
                <a:gd name="T68" fmla="*/ 72 w 94"/>
                <a:gd name="T69" fmla="*/ 105 h 122"/>
                <a:gd name="T70" fmla="*/ 75 w 94"/>
                <a:gd name="T71" fmla="*/ 115 h 122"/>
                <a:gd name="T72" fmla="*/ 77 w 94"/>
                <a:gd name="T73" fmla="*/ 122 h 122"/>
                <a:gd name="T74" fmla="*/ 65 w 94"/>
                <a:gd name="T75" fmla="*/ 111 h 122"/>
                <a:gd name="T76" fmla="*/ 62 w 94"/>
                <a:gd name="T77" fmla="*/ 110 h 122"/>
                <a:gd name="T78" fmla="*/ 60 w 94"/>
                <a:gd name="T79" fmla="*/ 110 h 122"/>
                <a:gd name="T80" fmla="*/ 49 w 94"/>
                <a:gd name="T81" fmla="*/ 117 h 122"/>
                <a:gd name="T82" fmla="*/ 43 w 94"/>
                <a:gd name="T83" fmla="*/ 121 h 122"/>
                <a:gd name="T84" fmla="*/ 39 w 94"/>
                <a:gd name="T85" fmla="*/ 122 h 122"/>
                <a:gd name="T86" fmla="*/ 35 w 94"/>
                <a:gd name="T87" fmla="*/ 121 h 122"/>
                <a:gd name="T88" fmla="*/ 31 w 94"/>
                <a:gd name="T89" fmla="*/ 119 h 122"/>
                <a:gd name="T90" fmla="*/ 28 w 94"/>
                <a:gd name="T91" fmla="*/ 119 h 122"/>
                <a:gd name="T92" fmla="*/ 24 w 94"/>
                <a:gd name="T93" fmla="*/ 120 h 122"/>
                <a:gd name="T94" fmla="*/ 18 w 94"/>
                <a:gd name="T95" fmla="*/ 121 h 122"/>
                <a:gd name="T96" fmla="*/ 13 w 94"/>
                <a:gd name="T97" fmla="*/ 121 h 122"/>
                <a:gd name="T98" fmla="*/ 0 w 94"/>
                <a:gd name="T99" fmla="*/ 118 h 122"/>
                <a:gd name="T100" fmla="*/ 3 w 94"/>
                <a:gd name="T101" fmla="*/ 110 h 122"/>
                <a:gd name="T102" fmla="*/ 58 w 94"/>
                <a:gd name="T103" fmla="*/ 35 h 122"/>
                <a:gd name="T104" fmla="*/ 83 w 94"/>
                <a:gd name="T105" fmla="*/ 0 h 12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</a:cxnLst>
              <a:rect l="0" t="0" r="r" b="b"/>
              <a:pathLst>
                <a:path w="94" h="122">
                  <a:moveTo>
                    <a:pt x="83" y="0"/>
                  </a:moveTo>
                  <a:lnTo>
                    <a:pt x="83" y="0"/>
                  </a:lnTo>
                  <a:lnTo>
                    <a:pt x="84" y="0"/>
                  </a:lnTo>
                  <a:lnTo>
                    <a:pt x="84" y="0"/>
                  </a:lnTo>
                  <a:lnTo>
                    <a:pt x="85" y="1"/>
                  </a:lnTo>
                  <a:lnTo>
                    <a:pt x="86" y="1"/>
                  </a:lnTo>
                  <a:lnTo>
                    <a:pt x="86" y="1"/>
                  </a:lnTo>
                  <a:lnTo>
                    <a:pt x="88" y="2"/>
                  </a:lnTo>
                  <a:lnTo>
                    <a:pt x="89" y="2"/>
                  </a:lnTo>
                  <a:lnTo>
                    <a:pt x="89" y="2"/>
                  </a:lnTo>
                  <a:lnTo>
                    <a:pt x="89" y="2"/>
                  </a:lnTo>
                  <a:lnTo>
                    <a:pt x="91" y="3"/>
                  </a:lnTo>
                  <a:lnTo>
                    <a:pt x="91" y="3"/>
                  </a:lnTo>
                  <a:lnTo>
                    <a:pt x="91" y="3"/>
                  </a:lnTo>
                  <a:lnTo>
                    <a:pt x="92" y="4"/>
                  </a:lnTo>
                  <a:lnTo>
                    <a:pt x="92" y="6"/>
                  </a:lnTo>
                  <a:lnTo>
                    <a:pt x="93" y="7"/>
                  </a:lnTo>
                  <a:lnTo>
                    <a:pt x="93" y="8"/>
                  </a:lnTo>
                  <a:lnTo>
                    <a:pt x="93" y="9"/>
                  </a:lnTo>
                  <a:lnTo>
                    <a:pt x="93" y="10"/>
                  </a:lnTo>
                  <a:lnTo>
                    <a:pt x="94" y="11"/>
                  </a:lnTo>
                  <a:lnTo>
                    <a:pt x="94" y="12"/>
                  </a:lnTo>
                  <a:lnTo>
                    <a:pt x="94" y="14"/>
                  </a:lnTo>
                  <a:lnTo>
                    <a:pt x="94" y="15"/>
                  </a:lnTo>
                  <a:lnTo>
                    <a:pt x="94" y="17"/>
                  </a:lnTo>
                  <a:lnTo>
                    <a:pt x="94" y="17"/>
                  </a:lnTo>
                  <a:lnTo>
                    <a:pt x="94" y="21"/>
                  </a:lnTo>
                  <a:lnTo>
                    <a:pt x="93" y="22"/>
                  </a:lnTo>
                  <a:lnTo>
                    <a:pt x="93" y="23"/>
                  </a:lnTo>
                  <a:lnTo>
                    <a:pt x="93" y="24"/>
                  </a:lnTo>
                  <a:lnTo>
                    <a:pt x="93" y="26"/>
                  </a:lnTo>
                  <a:lnTo>
                    <a:pt x="93" y="26"/>
                  </a:lnTo>
                  <a:lnTo>
                    <a:pt x="93" y="27"/>
                  </a:lnTo>
                  <a:lnTo>
                    <a:pt x="93" y="28"/>
                  </a:lnTo>
                  <a:lnTo>
                    <a:pt x="93" y="29"/>
                  </a:lnTo>
                  <a:lnTo>
                    <a:pt x="94" y="30"/>
                  </a:lnTo>
                  <a:lnTo>
                    <a:pt x="94" y="31"/>
                  </a:lnTo>
                  <a:lnTo>
                    <a:pt x="94" y="32"/>
                  </a:lnTo>
                  <a:lnTo>
                    <a:pt x="93" y="35"/>
                  </a:lnTo>
                  <a:lnTo>
                    <a:pt x="93" y="35"/>
                  </a:lnTo>
                  <a:lnTo>
                    <a:pt x="93" y="35"/>
                  </a:lnTo>
                  <a:lnTo>
                    <a:pt x="91" y="39"/>
                  </a:lnTo>
                  <a:lnTo>
                    <a:pt x="90" y="42"/>
                  </a:lnTo>
                  <a:lnTo>
                    <a:pt x="90" y="43"/>
                  </a:lnTo>
                  <a:lnTo>
                    <a:pt x="89" y="44"/>
                  </a:lnTo>
                  <a:lnTo>
                    <a:pt x="88" y="47"/>
                  </a:lnTo>
                  <a:lnTo>
                    <a:pt x="86" y="50"/>
                  </a:lnTo>
                  <a:lnTo>
                    <a:pt x="85" y="53"/>
                  </a:lnTo>
                  <a:lnTo>
                    <a:pt x="86" y="56"/>
                  </a:lnTo>
                  <a:lnTo>
                    <a:pt x="87" y="59"/>
                  </a:lnTo>
                  <a:lnTo>
                    <a:pt x="88" y="63"/>
                  </a:lnTo>
                  <a:lnTo>
                    <a:pt x="88" y="68"/>
                  </a:lnTo>
                  <a:lnTo>
                    <a:pt x="88" y="74"/>
                  </a:lnTo>
                  <a:lnTo>
                    <a:pt x="87" y="80"/>
                  </a:lnTo>
                  <a:lnTo>
                    <a:pt x="87" y="82"/>
                  </a:lnTo>
                  <a:lnTo>
                    <a:pt x="86" y="84"/>
                  </a:lnTo>
                  <a:lnTo>
                    <a:pt x="85" y="85"/>
                  </a:lnTo>
                  <a:lnTo>
                    <a:pt x="83" y="86"/>
                  </a:lnTo>
                  <a:lnTo>
                    <a:pt x="81" y="86"/>
                  </a:lnTo>
                  <a:lnTo>
                    <a:pt x="79" y="86"/>
                  </a:lnTo>
                  <a:lnTo>
                    <a:pt x="76" y="86"/>
                  </a:lnTo>
                  <a:lnTo>
                    <a:pt x="73" y="87"/>
                  </a:lnTo>
                  <a:lnTo>
                    <a:pt x="70" y="87"/>
                  </a:lnTo>
                  <a:lnTo>
                    <a:pt x="68" y="88"/>
                  </a:lnTo>
                  <a:lnTo>
                    <a:pt x="67" y="91"/>
                  </a:lnTo>
                  <a:lnTo>
                    <a:pt x="66" y="93"/>
                  </a:lnTo>
                  <a:lnTo>
                    <a:pt x="66" y="95"/>
                  </a:lnTo>
                  <a:lnTo>
                    <a:pt x="66" y="97"/>
                  </a:lnTo>
                  <a:lnTo>
                    <a:pt x="68" y="99"/>
                  </a:lnTo>
                  <a:lnTo>
                    <a:pt x="72" y="105"/>
                  </a:lnTo>
                  <a:lnTo>
                    <a:pt x="72" y="109"/>
                  </a:lnTo>
                  <a:lnTo>
                    <a:pt x="75" y="115"/>
                  </a:lnTo>
                  <a:lnTo>
                    <a:pt x="75" y="118"/>
                  </a:lnTo>
                  <a:lnTo>
                    <a:pt x="77" y="122"/>
                  </a:lnTo>
                  <a:lnTo>
                    <a:pt x="70" y="117"/>
                  </a:lnTo>
                  <a:lnTo>
                    <a:pt x="65" y="111"/>
                  </a:lnTo>
                  <a:lnTo>
                    <a:pt x="63" y="110"/>
                  </a:lnTo>
                  <a:lnTo>
                    <a:pt x="62" y="110"/>
                  </a:lnTo>
                  <a:lnTo>
                    <a:pt x="61" y="110"/>
                  </a:lnTo>
                  <a:lnTo>
                    <a:pt x="60" y="110"/>
                  </a:lnTo>
                  <a:lnTo>
                    <a:pt x="57" y="112"/>
                  </a:lnTo>
                  <a:lnTo>
                    <a:pt x="49" y="117"/>
                  </a:lnTo>
                  <a:lnTo>
                    <a:pt x="46" y="120"/>
                  </a:lnTo>
                  <a:lnTo>
                    <a:pt x="43" y="121"/>
                  </a:lnTo>
                  <a:lnTo>
                    <a:pt x="42" y="122"/>
                  </a:lnTo>
                  <a:lnTo>
                    <a:pt x="39" y="122"/>
                  </a:lnTo>
                  <a:lnTo>
                    <a:pt x="37" y="122"/>
                  </a:lnTo>
                  <a:lnTo>
                    <a:pt x="35" y="121"/>
                  </a:lnTo>
                  <a:lnTo>
                    <a:pt x="33" y="121"/>
                  </a:lnTo>
                  <a:lnTo>
                    <a:pt x="31" y="119"/>
                  </a:lnTo>
                  <a:lnTo>
                    <a:pt x="30" y="119"/>
                  </a:lnTo>
                  <a:lnTo>
                    <a:pt x="28" y="119"/>
                  </a:lnTo>
                  <a:lnTo>
                    <a:pt x="27" y="119"/>
                  </a:lnTo>
                  <a:lnTo>
                    <a:pt x="24" y="120"/>
                  </a:lnTo>
                  <a:lnTo>
                    <a:pt x="21" y="121"/>
                  </a:lnTo>
                  <a:lnTo>
                    <a:pt x="18" y="121"/>
                  </a:lnTo>
                  <a:lnTo>
                    <a:pt x="16" y="121"/>
                  </a:lnTo>
                  <a:lnTo>
                    <a:pt x="13" y="121"/>
                  </a:lnTo>
                  <a:lnTo>
                    <a:pt x="9" y="121"/>
                  </a:lnTo>
                  <a:lnTo>
                    <a:pt x="0" y="118"/>
                  </a:lnTo>
                  <a:lnTo>
                    <a:pt x="1" y="113"/>
                  </a:lnTo>
                  <a:lnTo>
                    <a:pt x="3" y="110"/>
                  </a:lnTo>
                  <a:lnTo>
                    <a:pt x="7" y="104"/>
                  </a:lnTo>
                  <a:lnTo>
                    <a:pt x="58" y="35"/>
                  </a:lnTo>
                  <a:lnTo>
                    <a:pt x="83" y="0"/>
                  </a:lnTo>
                  <a:lnTo>
                    <a:pt x="83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	            AUBES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</xdr:grpSp>
    <xdr:clientData/>
  </xdr:twoCellAnchor>
  <xdr:twoCellAnchor>
    <xdr:from>
      <xdr:col>15</xdr:col>
      <xdr:colOff>198120</xdr:colOff>
      <xdr:row>148</xdr:row>
      <xdr:rowOff>129540</xdr:rowOff>
    </xdr:from>
    <xdr:to>
      <xdr:col>21</xdr:col>
      <xdr:colOff>262890</xdr:colOff>
      <xdr:row>157</xdr:row>
      <xdr:rowOff>91440</xdr:rowOff>
    </xdr:to>
    <xdr:graphicFrame macro="">
      <xdr:nvGraphicFramePr>
        <xdr:cNvPr id="61" name="Graphique 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13</xdr:col>
      <xdr:colOff>0</xdr:colOff>
      <xdr:row>245</xdr:row>
      <xdr:rowOff>0</xdr:rowOff>
    </xdr:from>
    <xdr:to>
      <xdr:col>20</xdr:col>
      <xdr:colOff>159660</xdr:colOff>
      <xdr:row>259</xdr:row>
      <xdr:rowOff>144420</xdr:rowOff>
    </xdr:to>
    <xdr:graphicFrame macro="">
      <xdr:nvGraphicFramePr>
        <xdr:cNvPr id="62" name="Graphique 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4</xdr:col>
      <xdr:colOff>320040</xdr:colOff>
      <xdr:row>148</xdr:row>
      <xdr:rowOff>114300</xdr:rowOff>
    </xdr:from>
    <xdr:to>
      <xdr:col>15</xdr:col>
      <xdr:colOff>45720</xdr:colOff>
      <xdr:row>160</xdr:row>
      <xdr:rowOff>57150</xdr:rowOff>
    </xdr:to>
    <xdr:graphicFrame macro="">
      <xdr:nvGraphicFramePr>
        <xdr:cNvPr id="63" name="Graphique 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Coordination%20T\Diagnostic%202011\Chiffres%20cl&#233;s%20Excel\Chiffres%20clefs\Population_20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sers\GarnierB\Desktop\Chiffres%20clefs\Traitement%20INSEE\Population_200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Coordination%20T\Diagnostic%202011\Chiffres%20cl&#233;s%20Excel\Traitement%20INSEE\Population_20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7">
          <cell r="H7" t="str">
            <v>3417201</v>
          </cell>
          <cell r="M7">
            <v>5157.8759669999999</v>
          </cell>
          <cell r="N7">
            <v>68.781375999999995</v>
          </cell>
          <cell r="O7">
            <v>78.329487999999998</v>
          </cell>
          <cell r="P7">
            <v>92.779634000000001</v>
          </cell>
          <cell r="Q7">
            <v>195.60141400000001</v>
          </cell>
          <cell r="R7">
            <v>2881.7798859999998</v>
          </cell>
          <cell r="S7">
            <v>947.74135100000001</v>
          </cell>
          <cell r="T7">
            <v>386.27846699999998</v>
          </cell>
          <cell r="U7">
            <v>177.88981899999999</v>
          </cell>
          <cell r="V7">
            <v>195.81426999999999</v>
          </cell>
          <cell r="W7">
            <v>132.88026199999999</v>
          </cell>
          <cell r="X7">
            <v>104.947317</v>
          </cell>
          <cell r="Y7">
            <v>97.377621000000005</v>
          </cell>
          <cell r="Z7">
            <v>110.049571</v>
          </cell>
          <cell r="AA7">
            <v>503.13743899999997</v>
          </cell>
          <cell r="AB7">
            <v>3419.4756510000002</v>
          </cell>
          <cell r="AC7">
            <v>506.74766399999999</v>
          </cell>
          <cell r="AD7">
            <v>178.299522</v>
          </cell>
          <cell r="AE7">
            <v>237.84118100000001</v>
          </cell>
          <cell r="AF7">
            <v>323.13402500000001</v>
          </cell>
          <cell r="AG7">
            <v>3585.9379009999998</v>
          </cell>
          <cell r="AH7">
            <v>471.03351600000002</v>
          </cell>
          <cell r="AI7">
            <v>384.00361800000002</v>
          </cell>
          <cell r="AJ7">
            <v>167.69995900000001</v>
          </cell>
          <cell r="AK7">
            <v>226.066948</v>
          </cell>
          <cell r="AL7">
            <v>1396.941266</v>
          </cell>
          <cell r="AM7">
            <v>3432.2401690000002</v>
          </cell>
          <cell r="AN7">
            <v>328.69453199999998</v>
          </cell>
          <cell r="AO7">
            <v>2484.50756</v>
          </cell>
          <cell r="AP7">
            <v>147.39733799999999</v>
          </cell>
          <cell r="AQ7">
            <v>1761.248548</v>
          </cell>
          <cell r="AR7">
            <v>255.027614</v>
          </cell>
          <cell r="AS7">
            <v>180.13394299999999</v>
          </cell>
          <cell r="AT7">
            <v>68.500056000000001</v>
          </cell>
          <cell r="AU7">
            <v>72.200059999999993</v>
          </cell>
          <cell r="AV7">
            <v>658.12809600000003</v>
          </cell>
          <cell r="AW7">
            <v>1714.0958250000001</v>
          </cell>
          <cell r="AX7">
            <v>112.283638</v>
          </cell>
          <cell r="AY7">
            <v>2673.3684069999999</v>
          </cell>
          <cell r="AZ7">
            <v>175.73668599999999</v>
          </cell>
          <cell r="BA7">
            <v>1824.689353</v>
          </cell>
          <cell r="BB7">
            <v>216.00590199999999</v>
          </cell>
          <cell r="BC7">
            <v>203.869675</v>
          </cell>
          <cell r="BD7">
            <v>99.199903000000006</v>
          </cell>
          <cell r="BE7">
            <v>153.86688799999999</v>
          </cell>
          <cell r="BF7">
            <v>738.81317000000001</v>
          </cell>
          <cell r="BG7">
            <v>1718.144344</v>
          </cell>
          <cell r="BH7">
            <v>216.41089299999999</v>
          </cell>
          <cell r="BI7">
            <v>5031.7140380000001</v>
          </cell>
          <cell r="BJ7">
            <v>1777.982773</v>
          </cell>
          <cell r="BK7">
            <v>598.10530900000003</v>
          </cell>
          <cell r="BL7">
            <v>577.64938600000005</v>
          </cell>
          <cell r="BM7">
            <v>671.23505799999998</v>
          </cell>
          <cell r="BN7">
            <v>988.16597400000001</v>
          </cell>
          <cell r="BO7">
            <v>87.494010000000003</v>
          </cell>
          <cell r="BP7">
            <v>331.08152799999999</v>
          </cell>
          <cell r="BQ7">
            <v>4840.7442540000002</v>
          </cell>
          <cell r="BR7">
            <v>0</v>
          </cell>
          <cell r="BS7">
            <v>34.514915999999999</v>
          </cell>
          <cell r="BT7">
            <v>285.20976000000002</v>
          </cell>
          <cell r="BU7">
            <v>383.01030700000001</v>
          </cell>
          <cell r="BV7">
            <v>418.11318599999998</v>
          </cell>
          <cell r="BW7">
            <v>193.460026</v>
          </cell>
          <cell r="BX7">
            <v>359.442723</v>
          </cell>
          <cell r="BY7">
            <v>3166.993336</v>
          </cell>
          <cell r="BZ7">
            <v>2333.1910720000001</v>
          </cell>
          <cell r="CA7">
            <v>0</v>
          </cell>
          <cell r="CB7">
            <v>21.985856999999999</v>
          </cell>
          <cell r="CC7">
            <v>194.34069099999999</v>
          </cell>
          <cell r="CD7">
            <v>158.82263800000001</v>
          </cell>
          <cell r="CE7">
            <v>151.035572</v>
          </cell>
          <cell r="CF7">
            <v>144.735872</v>
          </cell>
          <cell r="CG7">
            <v>144.171999</v>
          </cell>
          <cell r="CH7">
            <v>1518.0984430000001</v>
          </cell>
          <cell r="CI7">
            <v>2507.5531820000001</v>
          </cell>
          <cell r="CJ7">
            <v>0</v>
          </cell>
          <cell r="CK7">
            <v>12.529059</v>
          </cell>
          <cell r="CL7">
            <v>90.869068999999996</v>
          </cell>
          <cell r="CM7">
            <v>224.187669</v>
          </cell>
          <cell r="CN7">
            <v>267.07761299999999</v>
          </cell>
          <cell r="CO7">
            <v>48.724155000000003</v>
          </cell>
          <cell r="CP7">
            <v>215.270723</v>
          </cell>
          <cell r="CQ7">
            <v>1648.8948929999999</v>
          </cell>
          <cell r="CR7">
            <v>4613.6717699999999</v>
          </cell>
          <cell r="CS7">
            <v>544.20419700000002</v>
          </cell>
          <cell r="CT7">
            <v>604.70571500000005</v>
          </cell>
          <cell r="CU7">
            <v>3511.1796669999999</v>
          </cell>
          <cell r="CV7">
            <v>1646.6963000000001</v>
          </cell>
        </row>
        <row r="8">
          <cell r="H8" t="str">
            <v>3417201</v>
          </cell>
          <cell r="M8">
            <v>5285.6313259999997</v>
          </cell>
          <cell r="N8">
            <v>86.489652000000007</v>
          </cell>
          <cell r="O8">
            <v>74.808826999999994</v>
          </cell>
          <cell r="P8">
            <v>94.724808999999993</v>
          </cell>
          <cell r="Q8">
            <v>145.964808</v>
          </cell>
          <cell r="R8">
            <v>2894.4124649999999</v>
          </cell>
          <cell r="S8">
            <v>1227.1014439999999</v>
          </cell>
          <cell r="T8">
            <v>403.90187400000002</v>
          </cell>
          <cell r="U8">
            <v>234.54397800000001</v>
          </cell>
          <cell r="V8">
            <v>85.964478999999997</v>
          </cell>
          <cell r="W8">
            <v>37.718989000000001</v>
          </cell>
          <cell r="X8">
            <v>110.780151</v>
          </cell>
          <cell r="Y8">
            <v>116.73517099999999</v>
          </cell>
          <cell r="Z8">
            <v>72.962699999999998</v>
          </cell>
          <cell r="AA8">
            <v>408.862661</v>
          </cell>
          <cell r="AB8">
            <v>3766.3617159999999</v>
          </cell>
          <cell r="AC8">
            <v>557.89416800000004</v>
          </cell>
          <cell r="AD8">
            <v>175.99368200000001</v>
          </cell>
          <cell r="AE8">
            <v>76.041077999999999</v>
          </cell>
          <cell r="AF8">
            <v>309.23801200000003</v>
          </cell>
          <cell r="AG8">
            <v>3668.3602900000001</v>
          </cell>
          <cell r="AH8">
            <v>710.21030499999995</v>
          </cell>
          <cell r="AI8">
            <v>365.79508700000002</v>
          </cell>
          <cell r="AJ8">
            <v>161.185856</v>
          </cell>
          <cell r="AK8">
            <v>70.841774999999998</v>
          </cell>
          <cell r="AL8">
            <v>1137.182818</v>
          </cell>
          <cell r="AM8">
            <v>4024.7650400000002</v>
          </cell>
          <cell r="AN8">
            <v>123.683468</v>
          </cell>
          <cell r="AO8">
            <v>2362.615292</v>
          </cell>
          <cell r="AP8">
            <v>143.76566700000001</v>
          </cell>
          <cell r="AQ8">
            <v>1607.698981</v>
          </cell>
          <cell r="AR8">
            <v>379.24734000000001</v>
          </cell>
          <cell r="AS8">
            <v>147.33035799999999</v>
          </cell>
          <cell r="AT8">
            <v>63.108812999999998</v>
          </cell>
          <cell r="AU8">
            <v>21.464133</v>
          </cell>
          <cell r="AV8">
            <v>456.49444499999998</v>
          </cell>
          <cell r="AW8">
            <v>1858.867686</v>
          </cell>
          <cell r="AX8">
            <v>47.253160999999999</v>
          </cell>
          <cell r="AY8">
            <v>2923.0160329999999</v>
          </cell>
          <cell r="AZ8">
            <v>165.47234399999999</v>
          </cell>
          <cell r="BA8">
            <v>2060.66131</v>
          </cell>
          <cell r="BB8">
            <v>330.962965</v>
          </cell>
          <cell r="BC8">
            <v>218.46472900000001</v>
          </cell>
          <cell r="BD8">
            <v>98.077043000000003</v>
          </cell>
          <cell r="BE8">
            <v>49.377642000000002</v>
          </cell>
          <cell r="BF8">
            <v>680.68837299999996</v>
          </cell>
          <cell r="BG8">
            <v>2165.8973540000002</v>
          </cell>
          <cell r="BH8">
            <v>76.430306000000002</v>
          </cell>
          <cell r="BI8">
            <v>5152.2119570000004</v>
          </cell>
          <cell r="BJ8">
            <v>1275.893354</v>
          </cell>
          <cell r="BK8">
            <v>837.35597900000005</v>
          </cell>
          <cell r="BL8">
            <v>587.61303399999997</v>
          </cell>
          <cell r="BM8">
            <v>822.39615400000002</v>
          </cell>
          <cell r="BN8">
            <v>1152.010088</v>
          </cell>
          <cell r="BO8">
            <v>131.62560199999999</v>
          </cell>
          <cell r="BP8">
            <v>345.317745</v>
          </cell>
          <cell r="BQ8">
            <v>4963.2626360000004</v>
          </cell>
          <cell r="BR8">
            <v>0</v>
          </cell>
          <cell r="BS8">
            <v>45.010714999999998</v>
          </cell>
          <cell r="BT8">
            <v>443.20594899999998</v>
          </cell>
          <cell r="BU8">
            <v>494.38736899999998</v>
          </cell>
          <cell r="BV8">
            <v>558.77778699999999</v>
          </cell>
          <cell r="BW8">
            <v>264.14286099999998</v>
          </cell>
          <cell r="BX8">
            <v>161.81912700000001</v>
          </cell>
          <cell r="BY8">
            <v>2995.9188290000002</v>
          </cell>
          <cell r="BZ8">
            <v>2199.2223709999998</v>
          </cell>
          <cell r="CA8">
            <v>0</v>
          </cell>
          <cell r="CB8">
            <v>31.599019999999999</v>
          </cell>
          <cell r="CC8">
            <v>225.86021299999999</v>
          </cell>
          <cell r="CD8">
            <v>239.47907599999999</v>
          </cell>
          <cell r="CE8">
            <v>157.79910000000001</v>
          </cell>
          <cell r="CF8">
            <v>230.153854</v>
          </cell>
          <cell r="CG8">
            <v>63.331563000000003</v>
          </cell>
          <cell r="CH8">
            <v>1250.9995449999999</v>
          </cell>
          <cell r="CI8">
            <v>2764.0402650000001</v>
          </cell>
          <cell r="CJ8">
            <v>0</v>
          </cell>
          <cell r="CK8">
            <v>13.411695</v>
          </cell>
          <cell r="CL8">
            <v>217.34573599999999</v>
          </cell>
          <cell r="CM8">
            <v>254.90829299999999</v>
          </cell>
          <cell r="CN8">
            <v>400.97868699999998</v>
          </cell>
          <cell r="CO8">
            <v>33.989007000000001</v>
          </cell>
          <cell r="CP8">
            <v>98.487564000000006</v>
          </cell>
          <cell r="CQ8">
            <v>1744.919283</v>
          </cell>
          <cell r="CR8">
            <v>4814.1490210000002</v>
          </cell>
          <cell r="CS8">
            <v>471.482305</v>
          </cell>
          <cell r="CT8">
            <v>585.23987399999999</v>
          </cell>
          <cell r="CU8">
            <v>4471.9058189999996</v>
          </cell>
          <cell r="CV8">
            <v>813.72550699999999</v>
          </cell>
        </row>
        <row r="9">
          <cell r="H9" t="str">
            <v>3417201</v>
          </cell>
          <cell r="M9">
            <v>2518.369083</v>
          </cell>
          <cell r="N9">
            <v>88.860681999999997</v>
          </cell>
          <cell r="O9">
            <v>73.805376999999993</v>
          </cell>
          <cell r="P9">
            <v>101.353972</v>
          </cell>
          <cell r="Q9">
            <v>94.463153000000005</v>
          </cell>
          <cell r="R9">
            <v>901.20519000000002</v>
          </cell>
          <cell r="S9">
            <v>671.19121399999995</v>
          </cell>
          <cell r="T9">
            <v>294.22947599999998</v>
          </cell>
          <cell r="U9">
            <v>101.54632700000001</v>
          </cell>
          <cell r="V9">
            <v>122.63871399999999</v>
          </cell>
          <cell r="W9">
            <v>69.074977000000004</v>
          </cell>
          <cell r="X9">
            <v>108.218452</v>
          </cell>
          <cell r="Y9">
            <v>102.183787</v>
          </cell>
          <cell r="Z9">
            <v>103.80919400000001</v>
          </cell>
          <cell r="AA9">
            <v>169.57570000000001</v>
          </cell>
          <cell r="AB9">
            <v>1405.289902</v>
          </cell>
          <cell r="AC9">
            <v>372.91720299999997</v>
          </cell>
          <cell r="AD9">
            <v>110.375934</v>
          </cell>
          <cell r="AE9">
            <v>145.99891099999999</v>
          </cell>
          <cell r="AF9">
            <v>317.76674800000001</v>
          </cell>
          <cell r="AG9">
            <v>1237.8421330000001</v>
          </cell>
          <cell r="AH9">
            <v>455.18134099999997</v>
          </cell>
          <cell r="AI9">
            <v>259.05949700000002</v>
          </cell>
          <cell r="AJ9">
            <v>122.862323</v>
          </cell>
          <cell r="AK9">
            <v>125.65703999999999</v>
          </cell>
          <cell r="AL9">
            <v>591.42918999999995</v>
          </cell>
          <cell r="AM9">
            <v>1735.2262009999999</v>
          </cell>
          <cell r="AN9">
            <v>191.71369200000001</v>
          </cell>
          <cell r="AO9">
            <v>1148.769157</v>
          </cell>
          <cell r="AP9">
            <v>187.22079500000001</v>
          </cell>
          <cell r="AQ9">
            <v>524.33080700000005</v>
          </cell>
          <cell r="AR9">
            <v>229.13493700000001</v>
          </cell>
          <cell r="AS9">
            <v>102.725154</v>
          </cell>
          <cell r="AT9">
            <v>52.415680999999999</v>
          </cell>
          <cell r="AU9">
            <v>52.941783000000001</v>
          </cell>
          <cell r="AV9">
            <v>289.73031200000003</v>
          </cell>
          <cell r="AW9">
            <v>785.030844</v>
          </cell>
          <cell r="AX9">
            <v>74.008000999999993</v>
          </cell>
          <cell r="AY9">
            <v>1369.5999260000001</v>
          </cell>
          <cell r="AZ9">
            <v>130.545953</v>
          </cell>
          <cell r="BA9">
            <v>713.51132600000005</v>
          </cell>
          <cell r="BB9">
            <v>226.046404</v>
          </cell>
          <cell r="BC9">
            <v>156.33434299999999</v>
          </cell>
          <cell r="BD9">
            <v>70.446641999999997</v>
          </cell>
          <cell r="BE9">
            <v>72.715258000000006</v>
          </cell>
          <cell r="BF9">
            <v>301.69887799999998</v>
          </cell>
          <cell r="BG9">
            <v>950.19535699999994</v>
          </cell>
          <cell r="BH9">
            <v>117.705691</v>
          </cell>
          <cell r="BI9">
            <v>2379.4729520000001</v>
          </cell>
          <cell r="BJ9">
            <v>915.03147200000001</v>
          </cell>
          <cell r="BK9">
            <v>413.261865</v>
          </cell>
          <cell r="BL9">
            <v>181.15411399999999</v>
          </cell>
          <cell r="BM9">
            <v>226.96745999999999</v>
          </cell>
          <cell r="BN9">
            <v>539.51137800000004</v>
          </cell>
          <cell r="BO9">
            <v>10.579060999999999</v>
          </cell>
          <cell r="BP9">
            <v>92.967602999999997</v>
          </cell>
          <cell r="BQ9">
            <v>2200.602335</v>
          </cell>
          <cell r="BR9">
            <v>0</v>
          </cell>
          <cell r="BS9">
            <v>66.097021999999996</v>
          </cell>
          <cell r="BT9">
            <v>318.99034399999999</v>
          </cell>
          <cell r="BU9">
            <v>267.37902800000001</v>
          </cell>
          <cell r="BV9">
            <v>291.99563799999999</v>
          </cell>
          <cell r="BW9">
            <v>155.305465</v>
          </cell>
          <cell r="BX9">
            <v>209.40338399999999</v>
          </cell>
          <cell r="BY9">
            <v>891.43145300000003</v>
          </cell>
          <cell r="BZ9">
            <v>961.548362</v>
          </cell>
          <cell r="CA9">
            <v>0</v>
          </cell>
          <cell r="CB9">
            <v>48.953557000000004</v>
          </cell>
          <cell r="CC9">
            <v>151.84264899999999</v>
          </cell>
          <cell r="CD9">
            <v>125.594505</v>
          </cell>
          <cell r="CE9">
            <v>55.067675000000001</v>
          </cell>
          <cell r="CF9">
            <v>129.376352</v>
          </cell>
          <cell r="CG9">
            <v>89.358052999999998</v>
          </cell>
          <cell r="CH9">
            <v>361.355569</v>
          </cell>
          <cell r="CI9">
            <v>1239.053973</v>
          </cell>
          <cell r="CJ9">
            <v>0</v>
          </cell>
          <cell r="CK9">
            <v>17.143464999999999</v>
          </cell>
          <cell r="CL9">
            <v>167.147695</v>
          </cell>
          <cell r="CM9">
            <v>141.78452300000001</v>
          </cell>
          <cell r="CN9">
            <v>236.92796200000001</v>
          </cell>
          <cell r="CO9">
            <v>25.929113000000001</v>
          </cell>
          <cell r="CP9">
            <v>120.045331</v>
          </cell>
          <cell r="CQ9">
            <v>530.07588399999997</v>
          </cell>
          <cell r="CR9">
            <v>2232.2058950000001</v>
          </cell>
          <cell r="CS9">
            <v>286.16318799999999</v>
          </cell>
          <cell r="CT9">
            <v>317.36310300000002</v>
          </cell>
          <cell r="CU9">
            <v>2518.369083</v>
          </cell>
          <cell r="CV9">
            <v>0</v>
          </cell>
        </row>
        <row r="10">
          <cell r="H10" t="str">
            <v>3417201</v>
          </cell>
          <cell r="M10">
            <v>3564.0625920000002</v>
          </cell>
          <cell r="N10">
            <v>90.982775000000004</v>
          </cell>
          <cell r="O10">
            <v>41.493507000000001</v>
          </cell>
          <cell r="P10">
            <v>55.536769999999997</v>
          </cell>
          <cell r="Q10">
            <v>102.706566</v>
          </cell>
          <cell r="R10">
            <v>1529.9225260000001</v>
          </cell>
          <cell r="S10">
            <v>864.47861899999998</v>
          </cell>
          <cell r="T10">
            <v>340.53090700000001</v>
          </cell>
          <cell r="U10">
            <v>182.13952800000001</v>
          </cell>
          <cell r="V10">
            <v>202.71952999999999</v>
          </cell>
          <cell r="W10">
            <v>153.55186499999999</v>
          </cell>
          <cell r="X10">
            <v>105.40730000000001</v>
          </cell>
          <cell r="Y10">
            <v>65.549137000000002</v>
          </cell>
          <cell r="Z10">
            <v>52.614533000000002</v>
          </cell>
          <cell r="AA10">
            <v>261.89123699999999</v>
          </cell>
          <cell r="AB10">
            <v>2175.8493749999998</v>
          </cell>
          <cell r="AC10">
            <v>457.87159300000002</v>
          </cell>
          <cell r="AD10">
            <v>234.51608899999999</v>
          </cell>
          <cell r="AE10">
            <v>210.363328</v>
          </cell>
          <cell r="AF10">
            <v>233.25089399999999</v>
          </cell>
          <cell r="AG10">
            <v>2057.5242269999999</v>
          </cell>
          <cell r="AH10">
            <v>514.83984499999997</v>
          </cell>
          <cell r="AI10">
            <v>326.68326400000001</v>
          </cell>
          <cell r="AJ10">
            <v>240.38212300000001</v>
          </cell>
          <cell r="AK10">
            <v>191.382239</v>
          </cell>
          <cell r="AL10">
            <v>757.47895400000004</v>
          </cell>
          <cell r="AM10">
            <v>2450.3122429999999</v>
          </cell>
          <cell r="AN10">
            <v>356.27139499999998</v>
          </cell>
          <cell r="AO10">
            <v>1550.3756100000001</v>
          </cell>
          <cell r="AP10">
            <v>89.976468999999994</v>
          </cell>
          <cell r="AQ10">
            <v>881.34253100000001</v>
          </cell>
          <cell r="AR10">
            <v>294.65044899999998</v>
          </cell>
          <cell r="AS10">
            <v>119.598601</v>
          </cell>
          <cell r="AT10">
            <v>105.226688</v>
          </cell>
          <cell r="AU10">
            <v>59.580871000000002</v>
          </cell>
          <cell r="AV10">
            <v>292.37969299999997</v>
          </cell>
          <cell r="AW10">
            <v>1128.1085869999999</v>
          </cell>
          <cell r="AX10">
            <v>129.88732999999999</v>
          </cell>
          <cell r="AY10">
            <v>2013.6869819999999</v>
          </cell>
          <cell r="AZ10">
            <v>143.27442500000001</v>
          </cell>
          <cell r="BA10">
            <v>1176.1816960000001</v>
          </cell>
          <cell r="BB10">
            <v>220.18939599999999</v>
          </cell>
          <cell r="BC10">
            <v>207.08466200000001</v>
          </cell>
          <cell r="BD10">
            <v>135.15543500000001</v>
          </cell>
          <cell r="BE10">
            <v>131.801367</v>
          </cell>
          <cell r="BF10">
            <v>465.09926200000001</v>
          </cell>
          <cell r="BG10">
            <v>1322.2036559999999</v>
          </cell>
          <cell r="BH10">
            <v>226.38406499999999</v>
          </cell>
          <cell r="BI10">
            <v>3449.430069</v>
          </cell>
          <cell r="BJ10">
            <v>1450.0256529999999</v>
          </cell>
          <cell r="BK10">
            <v>528.9624</v>
          </cell>
          <cell r="BL10">
            <v>270.97569600000003</v>
          </cell>
          <cell r="BM10">
            <v>292.32474000000002</v>
          </cell>
          <cell r="BN10">
            <v>684.73372500000005</v>
          </cell>
          <cell r="BO10">
            <v>31.525804000000001</v>
          </cell>
          <cell r="BP10">
            <v>190.88205199999999</v>
          </cell>
          <cell r="BQ10">
            <v>3328.3001389999999</v>
          </cell>
          <cell r="BR10">
            <v>0</v>
          </cell>
          <cell r="BS10">
            <v>48.819901999999999</v>
          </cell>
          <cell r="BT10">
            <v>285.58063499999997</v>
          </cell>
          <cell r="BU10">
            <v>469.23378400000001</v>
          </cell>
          <cell r="BV10">
            <v>322.81763799999999</v>
          </cell>
          <cell r="BW10">
            <v>91.655054000000007</v>
          </cell>
          <cell r="BX10">
            <v>279.889613</v>
          </cell>
          <cell r="BY10">
            <v>1830.3035130000001</v>
          </cell>
          <cell r="BZ10">
            <v>1459.2847340000001</v>
          </cell>
          <cell r="CA10">
            <v>0</v>
          </cell>
          <cell r="CB10">
            <v>30.994347000000001</v>
          </cell>
          <cell r="CC10">
            <v>136.03380000000001</v>
          </cell>
          <cell r="CD10">
            <v>232.04544999999999</v>
          </cell>
          <cell r="CE10">
            <v>90.906632000000002</v>
          </cell>
          <cell r="CF10">
            <v>81.057789999999997</v>
          </cell>
          <cell r="CG10">
            <v>120.66452700000001</v>
          </cell>
          <cell r="CH10">
            <v>767.58218799999997</v>
          </cell>
          <cell r="CI10">
            <v>1869.015406</v>
          </cell>
          <cell r="CJ10">
            <v>0</v>
          </cell>
          <cell r="CK10">
            <v>17.825555000000001</v>
          </cell>
          <cell r="CL10">
            <v>149.54683499999999</v>
          </cell>
          <cell r="CM10">
            <v>237.188334</v>
          </cell>
          <cell r="CN10">
            <v>231.91100599999999</v>
          </cell>
          <cell r="CO10">
            <v>10.597263999999999</v>
          </cell>
          <cell r="CP10">
            <v>159.225086</v>
          </cell>
          <cell r="CQ10">
            <v>1062.7213260000001</v>
          </cell>
          <cell r="CR10">
            <v>3128.398506</v>
          </cell>
          <cell r="CS10">
            <v>435.664086</v>
          </cell>
          <cell r="CT10">
            <v>505.45464299999998</v>
          </cell>
          <cell r="CU10">
            <v>2427.7157630000002</v>
          </cell>
          <cell r="CV10">
            <v>1136.3468290000001</v>
          </cell>
        </row>
        <row r="11">
          <cell r="H11" t="str">
            <v>3417201</v>
          </cell>
          <cell r="M11">
            <v>3693.5825399999999</v>
          </cell>
          <cell r="N11">
            <v>97.600682000000006</v>
          </cell>
          <cell r="O11">
            <v>56.811241000000003</v>
          </cell>
          <cell r="P11">
            <v>70.827765999999997</v>
          </cell>
          <cell r="Q11">
            <v>92.274548999999993</v>
          </cell>
          <cell r="R11">
            <v>1828.3705689999999</v>
          </cell>
          <cell r="S11">
            <v>1079.475046</v>
          </cell>
          <cell r="T11">
            <v>241.79899900000001</v>
          </cell>
          <cell r="U11">
            <v>99.480529000000004</v>
          </cell>
          <cell r="V11">
            <v>115.19954300000001</v>
          </cell>
          <cell r="W11">
            <v>11.743617</v>
          </cell>
          <cell r="X11">
            <v>118.79521</v>
          </cell>
          <cell r="Y11">
            <v>87.704110999999997</v>
          </cell>
          <cell r="Z11">
            <v>48.991900000000001</v>
          </cell>
          <cell r="AA11">
            <v>193.84644700000001</v>
          </cell>
          <cell r="AB11">
            <v>2757.9996729999998</v>
          </cell>
          <cell r="AC11">
            <v>300.83388600000001</v>
          </cell>
          <cell r="AD11">
            <v>125.97377400000001</v>
          </cell>
          <cell r="AE11">
            <v>59.437539999999998</v>
          </cell>
          <cell r="AF11">
            <v>267.89994999999999</v>
          </cell>
          <cell r="AG11">
            <v>2533.7189069999999</v>
          </cell>
          <cell r="AH11">
            <v>536.47964400000001</v>
          </cell>
          <cell r="AI11">
            <v>185.27616699999999</v>
          </cell>
          <cell r="AJ11">
            <v>118.12881899999999</v>
          </cell>
          <cell r="AK11">
            <v>52.079053000000002</v>
          </cell>
          <cell r="AL11">
            <v>683.97700799999996</v>
          </cell>
          <cell r="AM11">
            <v>2882.6623719999998</v>
          </cell>
          <cell r="AN11">
            <v>126.94316000000001</v>
          </cell>
          <cell r="AO11">
            <v>1779.76936</v>
          </cell>
          <cell r="AP11">
            <v>156.213584</v>
          </cell>
          <cell r="AQ11">
            <v>1200.058916</v>
          </cell>
          <cell r="AR11">
            <v>288.67920400000003</v>
          </cell>
          <cell r="AS11">
            <v>66.881800999999996</v>
          </cell>
          <cell r="AT11">
            <v>39.102707000000002</v>
          </cell>
          <cell r="AU11">
            <v>28.833147</v>
          </cell>
          <cell r="AV11">
            <v>329.52879200000001</v>
          </cell>
          <cell r="AW11">
            <v>1395.4444619999999</v>
          </cell>
          <cell r="AX11">
            <v>54.796106000000002</v>
          </cell>
          <cell r="AY11">
            <v>1913.8131800000001</v>
          </cell>
          <cell r="AZ11">
            <v>111.68636600000001</v>
          </cell>
          <cell r="BA11">
            <v>1333.6599900000001</v>
          </cell>
          <cell r="BB11">
            <v>247.80044100000001</v>
          </cell>
          <cell r="BC11">
            <v>118.39436600000001</v>
          </cell>
          <cell r="BD11">
            <v>79.026111999999998</v>
          </cell>
          <cell r="BE11">
            <v>23.245905</v>
          </cell>
          <cell r="BF11">
            <v>354.448216</v>
          </cell>
          <cell r="BG11">
            <v>1487.217909</v>
          </cell>
          <cell r="BH11">
            <v>72.147053999999997</v>
          </cell>
          <cell r="BI11">
            <v>3549.0897920000002</v>
          </cell>
          <cell r="BJ11">
            <v>620.44015200000001</v>
          </cell>
          <cell r="BK11">
            <v>888.70930199999998</v>
          </cell>
          <cell r="BL11">
            <v>516.63654699999995</v>
          </cell>
          <cell r="BM11">
            <v>483.71408100000002</v>
          </cell>
          <cell r="BN11">
            <v>819.51023899999996</v>
          </cell>
          <cell r="BO11">
            <v>59.038888999999998</v>
          </cell>
          <cell r="BP11">
            <v>161.040581</v>
          </cell>
          <cell r="BQ11">
            <v>3423.7173120000002</v>
          </cell>
          <cell r="BR11">
            <v>0</v>
          </cell>
          <cell r="BS11">
            <v>25.463701</v>
          </cell>
          <cell r="BT11">
            <v>322.17160200000001</v>
          </cell>
          <cell r="BU11">
            <v>598.79661599999997</v>
          </cell>
          <cell r="BV11">
            <v>430.90573599999999</v>
          </cell>
          <cell r="BW11">
            <v>188.985288</v>
          </cell>
          <cell r="BX11">
            <v>155.02263300000001</v>
          </cell>
          <cell r="BY11">
            <v>1702.3717349999999</v>
          </cell>
          <cell r="BZ11">
            <v>1618.6113310000001</v>
          </cell>
          <cell r="CA11">
            <v>0</v>
          </cell>
          <cell r="CB11">
            <v>20.828793000000001</v>
          </cell>
          <cell r="CC11">
            <v>191.00663599999999</v>
          </cell>
          <cell r="CD11">
            <v>261.52297800000002</v>
          </cell>
          <cell r="CE11">
            <v>144.77899099999999</v>
          </cell>
          <cell r="CF11">
            <v>159.314651</v>
          </cell>
          <cell r="CG11">
            <v>61.075000000000003</v>
          </cell>
          <cell r="CH11">
            <v>780.08428200000003</v>
          </cell>
          <cell r="CI11">
            <v>1805.1059809999999</v>
          </cell>
          <cell r="CJ11">
            <v>0</v>
          </cell>
          <cell r="CK11">
            <v>4.6349080000000002</v>
          </cell>
          <cell r="CL11">
            <v>131.16496699999999</v>
          </cell>
          <cell r="CM11">
            <v>337.27363700000001</v>
          </cell>
          <cell r="CN11">
            <v>286.12674500000003</v>
          </cell>
          <cell r="CO11">
            <v>29.670638</v>
          </cell>
          <cell r="CP11">
            <v>93.947631999999999</v>
          </cell>
          <cell r="CQ11">
            <v>922.28745300000003</v>
          </cell>
          <cell r="CR11">
            <v>3404.8591889999998</v>
          </cell>
          <cell r="CS11">
            <v>288.72335099999998</v>
          </cell>
          <cell r="CT11">
            <v>393.70422600000001</v>
          </cell>
          <cell r="CU11">
            <v>3645.9158729999999</v>
          </cell>
          <cell r="CV11">
            <v>47.666666999999997</v>
          </cell>
        </row>
        <row r="12">
          <cell r="H12" t="str">
            <v>3417201</v>
          </cell>
          <cell r="M12">
            <v>1836.9153429999999</v>
          </cell>
          <cell r="N12">
            <v>140.148338</v>
          </cell>
          <cell r="O12">
            <v>95.885054999999994</v>
          </cell>
          <cell r="P12">
            <v>103.044882</v>
          </cell>
          <cell r="Q12">
            <v>121.59661</v>
          </cell>
          <cell r="R12">
            <v>275.97830699999997</v>
          </cell>
          <cell r="S12">
            <v>712.118607</v>
          </cell>
          <cell r="T12">
            <v>246.63065700000001</v>
          </cell>
          <cell r="U12">
            <v>82.731288000000006</v>
          </cell>
          <cell r="V12">
            <v>54.463228999999998</v>
          </cell>
          <cell r="W12">
            <v>4.3183689999999997</v>
          </cell>
          <cell r="X12">
            <v>176.65581700000001</v>
          </cell>
          <cell r="Y12">
            <v>119.63608499999999</v>
          </cell>
          <cell r="Z12">
            <v>91.368026</v>
          </cell>
          <cell r="AA12">
            <v>100.885698</v>
          </cell>
          <cell r="AB12">
            <v>936.475144</v>
          </cell>
          <cell r="AC12">
            <v>298.25242700000001</v>
          </cell>
          <cell r="AD12">
            <v>93.527210999999994</v>
          </cell>
          <cell r="AE12">
            <v>20.114934999999999</v>
          </cell>
          <cell r="AF12">
            <v>402.57556099999999</v>
          </cell>
          <cell r="AG12">
            <v>632.63358800000003</v>
          </cell>
          <cell r="AH12">
            <v>524.363338</v>
          </cell>
          <cell r="AI12">
            <v>174.49663200000001</v>
          </cell>
          <cell r="AJ12">
            <v>92.050299999999993</v>
          </cell>
          <cell r="AK12">
            <v>10.795923</v>
          </cell>
          <cell r="AL12">
            <v>520.734736</v>
          </cell>
          <cell r="AM12">
            <v>1257.399009</v>
          </cell>
          <cell r="AN12">
            <v>58.781599</v>
          </cell>
          <cell r="AO12">
            <v>875.31712900000002</v>
          </cell>
          <cell r="AP12">
            <v>215.12382099999999</v>
          </cell>
          <cell r="AQ12">
            <v>274.20894900000002</v>
          </cell>
          <cell r="AR12">
            <v>254.87007700000001</v>
          </cell>
          <cell r="AS12">
            <v>79.69117</v>
          </cell>
          <cell r="AT12">
            <v>44.945557999999998</v>
          </cell>
          <cell r="AU12">
            <v>6.4775539999999996</v>
          </cell>
          <cell r="AV12">
            <v>267.42786599999999</v>
          </cell>
          <cell r="AW12">
            <v>574.81921999999997</v>
          </cell>
          <cell r="AX12">
            <v>33.070042999999998</v>
          </cell>
          <cell r="AY12">
            <v>961.59821499999998</v>
          </cell>
          <cell r="AZ12">
            <v>187.45174</v>
          </cell>
          <cell r="BA12">
            <v>358.42463900000001</v>
          </cell>
          <cell r="BB12">
            <v>269.49326100000002</v>
          </cell>
          <cell r="BC12">
            <v>94.805462000000006</v>
          </cell>
          <cell r="BD12">
            <v>47.104742999999999</v>
          </cell>
          <cell r="BE12">
            <v>4.3183689999999997</v>
          </cell>
          <cell r="BF12">
            <v>253.30686900000001</v>
          </cell>
          <cell r="BG12">
            <v>682.57978900000001</v>
          </cell>
          <cell r="BH12">
            <v>25.711556000000002</v>
          </cell>
          <cell r="BI12">
            <v>1626.7921650000001</v>
          </cell>
          <cell r="BJ12">
            <v>78.784171999999998</v>
          </cell>
          <cell r="BK12">
            <v>768.16002800000001</v>
          </cell>
          <cell r="BL12">
            <v>315.04228899999998</v>
          </cell>
          <cell r="BM12">
            <v>77.239536999999999</v>
          </cell>
          <cell r="BN12">
            <v>360.57633199999998</v>
          </cell>
          <cell r="BO12">
            <v>1.0795920000000001</v>
          </cell>
          <cell r="BP12">
            <v>25.910215000000001</v>
          </cell>
          <cell r="BQ12">
            <v>1434.339782</v>
          </cell>
          <cell r="BR12">
            <v>0</v>
          </cell>
          <cell r="BS12">
            <v>37.388412000000002</v>
          </cell>
          <cell r="BT12">
            <v>256.73681299999998</v>
          </cell>
          <cell r="BU12">
            <v>398.16340300000002</v>
          </cell>
          <cell r="BV12">
            <v>282.65451999999999</v>
          </cell>
          <cell r="BW12">
            <v>98.044239000000005</v>
          </cell>
          <cell r="BX12">
            <v>95.289077000000006</v>
          </cell>
          <cell r="BY12">
            <v>266.06331799999998</v>
          </cell>
          <cell r="BZ12">
            <v>660.193307</v>
          </cell>
          <cell r="CA12">
            <v>0</v>
          </cell>
          <cell r="CB12">
            <v>26.791148</v>
          </cell>
          <cell r="CC12">
            <v>155.94490400000001</v>
          </cell>
          <cell r="CD12">
            <v>161.249077</v>
          </cell>
          <cell r="CE12">
            <v>79.69117</v>
          </cell>
          <cell r="CF12">
            <v>87.248316000000003</v>
          </cell>
          <cell r="CG12">
            <v>48.184334999999997</v>
          </cell>
          <cell r="CH12">
            <v>101.084357</v>
          </cell>
          <cell r="CI12">
            <v>774.14647500000001</v>
          </cell>
          <cell r="CJ12">
            <v>0</v>
          </cell>
          <cell r="CK12">
            <v>10.597263999999999</v>
          </cell>
          <cell r="CL12">
            <v>100.791909</v>
          </cell>
          <cell r="CM12">
            <v>236.91432599999999</v>
          </cell>
          <cell r="CN12">
            <v>202.96334999999999</v>
          </cell>
          <cell r="CO12">
            <v>10.795923</v>
          </cell>
          <cell r="CP12">
            <v>47.104742999999999</v>
          </cell>
          <cell r="CQ12">
            <v>164.978961</v>
          </cell>
          <cell r="CR12">
            <v>1767.8214370000001</v>
          </cell>
          <cell r="CS12">
            <v>69.093906000000004</v>
          </cell>
          <cell r="CT12">
            <v>139.068746</v>
          </cell>
          <cell r="CU12">
            <v>1836.9153429999999</v>
          </cell>
          <cell r="CV12">
            <v>0</v>
          </cell>
        </row>
        <row r="13">
          <cell r="H13" t="str">
            <v>3417201</v>
          </cell>
          <cell r="M13">
            <v>3410.2325080000001</v>
          </cell>
          <cell r="N13">
            <v>124.213077</v>
          </cell>
          <cell r="O13">
            <v>90.416387</v>
          </cell>
          <cell r="P13">
            <v>163.21746999999999</v>
          </cell>
          <cell r="Q13">
            <v>189.651355</v>
          </cell>
          <cell r="R13">
            <v>813.14380300000005</v>
          </cell>
          <cell r="S13">
            <v>1048.1294089999999</v>
          </cell>
          <cell r="T13">
            <v>486.86213400000003</v>
          </cell>
          <cell r="U13">
            <v>221.461839</v>
          </cell>
          <cell r="V13">
            <v>171.129617</v>
          </cell>
          <cell r="W13">
            <v>102.007417</v>
          </cell>
          <cell r="X13">
            <v>152.08381700000001</v>
          </cell>
          <cell r="Y13">
            <v>168.191306</v>
          </cell>
          <cell r="Z13">
            <v>139.98035300000001</v>
          </cell>
          <cell r="AA13">
            <v>178.573376</v>
          </cell>
          <cell r="AB13">
            <v>1758.7097180000001</v>
          </cell>
          <cell r="AC13">
            <v>605.765715</v>
          </cell>
          <cell r="AD13">
            <v>250.401622</v>
          </cell>
          <cell r="AE13">
            <v>156.5266</v>
          </cell>
          <cell r="AF13">
            <v>485.06978199999998</v>
          </cell>
          <cell r="AG13">
            <v>1367.591934</v>
          </cell>
          <cell r="AH13">
            <v>741.83743700000002</v>
          </cell>
          <cell r="AI13">
            <v>442.94128999999998</v>
          </cell>
          <cell r="AJ13">
            <v>226.75149200000001</v>
          </cell>
          <cell r="AK13">
            <v>146.04057399999999</v>
          </cell>
          <cell r="AL13">
            <v>743.330286</v>
          </cell>
          <cell r="AM13">
            <v>2393.7651879999999</v>
          </cell>
          <cell r="AN13">
            <v>273.13703400000003</v>
          </cell>
          <cell r="AO13">
            <v>1580.6629479999999</v>
          </cell>
          <cell r="AP13">
            <v>235.646523</v>
          </cell>
          <cell r="AQ13">
            <v>642.66477199999997</v>
          </cell>
          <cell r="AR13">
            <v>360.90755200000001</v>
          </cell>
          <cell r="AS13">
            <v>195.25732199999999</v>
          </cell>
          <cell r="AT13">
            <v>105.765878</v>
          </cell>
          <cell r="AU13">
            <v>40.420900000000003</v>
          </cell>
          <cell r="AV13">
            <v>352.34177399999999</v>
          </cell>
          <cell r="AW13">
            <v>1124.5105140000001</v>
          </cell>
          <cell r="AX13">
            <v>103.81066</v>
          </cell>
          <cell r="AY13">
            <v>1829.5695599999999</v>
          </cell>
          <cell r="AZ13">
            <v>249.423258</v>
          </cell>
          <cell r="BA13">
            <v>724.92716199999995</v>
          </cell>
          <cell r="BB13">
            <v>380.92988500000001</v>
          </cell>
          <cell r="BC13">
            <v>247.68396799999999</v>
          </cell>
          <cell r="BD13">
            <v>120.985613</v>
          </cell>
          <cell r="BE13">
            <v>105.619674</v>
          </cell>
          <cell r="BF13">
            <v>390.98851200000001</v>
          </cell>
          <cell r="BG13">
            <v>1269.254674</v>
          </cell>
          <cell r="BH13">
            <v>169.32637399999999</v>
          </cell>
          <cell r="BI13">
            <v>3222.444673</v>
          </cell>
          <cell r="BJ13">
            <v>1019.9712489999999</v>
          </cell>
          <cell r="BK13">
            <v>908.45832499999995</v>
          </cell>
          <cell r="BL13">
            <v>338.98413199999999</v>
          </cell>
          <cell r="BM13">
            <v>196.65185299999999</v>
          </cell>
          <cell r="BN13">
            <v>602.41842899999995</v>
          </cell>
          <cell r="BO13">
            <v>42.104098999999998</v>
          </cell>
          <cell r="BP13">
            <v>113.85658599999999</v>
          </cell>
          <cell r="BQ13">
            <v>2928.8832849999999</v>
          </cell>
          <cell r="BR13">
            <v>0</v>
          </cell>
          <cell r="BS13">
            <v>60.618037000000001</v>
          </cell>
          <cell r="BT13">
            <v>264.85758700000002</v>
          </cell>
          <cell r="BU13">
            <v>540.11571600000002</v>
          </cell>
          <cell r="BV13">
            <v>562.30228699999998</v>
          </cell>
          <cell r="BW13">
            <v>201.15053800000001</v>
          </cell>
          <cell r="BX13">
            <v>366.44569300000001</v>
          </cell>
          <cell r="BY13">
            <v>933.39342599999998</v>
          </cell>
          <cell r="BZ13">
            <v>1354.432994</v>
          </cell>
          <cell r="CA13">
            <v>0</v>
          </cell>
          <cell r="CB13">
            <v>48.941181</v>
          </cell>
          <cell r="CC13">
            <v>155.61922799999999</v>
          </cell>
          <cell r="CD13">
            <v>260.52882699999998</v>
          </cell>
          <cell r="CE13">
            <v>141.86005599999999</v>
          </cell>
          <cell r="CF13">
            <v>173.21111400000001</v>
          </cell>
          <cell r="CG13">
            <v>147.19162399999999</v>
          </cell>
          <cell r="CH13">
            <v>427.08096399999999</v>
          </cell>
          <cell r="CI13">
            <v>1574.4502910000001</v>
          </cell>
          <cell r="CJ13">
            <v>0</v>
          </cell>
          <cell r="CK13">
            <v>11.676856000000001</v>
          </cell>
          <cell r="CL13">
            <v>109.238359</v>
          </cell>
          <cell r="CM13">
            <v>279.58688899999999</v>
          </cell>
          <cell r="CN13">
            <v>420.44223099999999</v>
          </cell>
          <cell r="CO13">
            <v>27.939425</v>
          </cell>
          <cell r="CP13">
            <v>219.25406899999999</v>
          </cell>
          <cell r="CQ13">
            <v>506.31246299999998</v>
          </cell>
          <cell r="CR13">
            <v>3202.4206509999999</v>
          </cell>
          <cell r="CS13">
            <v>207.81185600000001</v>
          </cell>
          <cell r="CT13">
            <v>342.03726</v>
          </cell>
          <cell r="CU13">
            <v>3165.7325080000001</v>
          </cell>
          <cell r="CV13">
            <v>244.5</v>
          </cell>
        </row>
        <row r="14">
          <cell r="H14" t="str">
            <v>3417202</v>
          </cell>
          <cell r="M14">
            <v>54.162478</v>
          </cell>
          <cell r="N14">
            <v>1.3159050000000001</v>
          </cell>
          <cell r="O14">
            <v>0</v>
          </cell>
          <cell r="P14">
            <v>0</v>
          </cell>
          <cell r="Q14">
            <v>0</v>
          </cell>
          <cell r="R14">
            <v>35.150334000000001</v>
          </cell>
          <cell r="S14">
            <v>17.696238999999998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1.3159050000000001</v>
          </cell>
          <cell r="Y14">
            <v>0</v>
          </cell>
          <cell r="Z14">
            <v>0</v>
          </cell>
          <cell r="AA14">
            <v>0</v>
          </cell>
          <cell r="AB14">
            <v>52.846572999999999</v>
          </cell>
          <cell r="AC14">
            <v>0</v>
          </cell>
          <cell r="AD14">
            <v>0</v>
          </cell>
          <cell r="AE14">
            <v>0</v>
          </cell>
          <cell r="AF14">
            <v>1.3159050000000001</v>
          </cell>
          <cell r="AG14">
            <v>50.214762999999998</v>
          </cell>
          <cell r="AH14">
            <v>2.6318100000000002</v>
          </cell>
          <cell r="AI14">
            <v>0</v>
          </cell>
          <cell r="AJ14">
            <v>0</v>
          </cell>
          <cell r="AK14">
            <v>0</v>
          </cell>
          <cell r="AL14">
            <v>1.3159050000000001</v>
          </cell>
          <cell r="AM14">
            <v>52.846572999999999</v>
          </cell>
          <cell r="AN14">
            <v>0</v>
          </cell>
          <cell r="AO14">
            <v>27.739191000000002</v>
          </cell>
          <cell r="AP14">
            <v>1.3159050000000001</v>
          </cell>
          <cell r="AQ14">
            <v>25.107381</v>
          </cell>
          <cell r="AR14">
            <v>1.3159050000000001</v>
          </cell>
          <cell r="AS14">
            <v>0</v>
          </cell>
          <cell r="AT14">
            <v>0</v>
          </cell>
          <cell r="AU14">
            <v>0</v>
          </cell>
          <cell r="AV14">
            <v>1.3159050000000001</v>
          </cell>
          <cell r="AW14">
            <v>26.423286000000001</v>
          </cell>
          <cell r="AX14">
            <v>0</v>
          </cell>
          <cell r="AY14">
            <v>26.423286000000001</v>
          </cell>
          <cell r="AZ14">
            <v>0</v>
          </cell>
          <cell r="BA14">
            <v>25.107381</v>
          </cell>
          <cell r="BB14">
            <v>1.3159050000000001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26.423286000000001</v>
          </cell>
          <cell r="BH14">
            <v>0</v>
          </cell>
          <cell r="BI14">
            <v>52.846572999999999</v>
          </cell>
          <cell r="BJ14">
            <v>5.0214759999999998</v>
          </cell>
          <cell r="BK14">
            <v>0</v>
          </cell>
          <cell r="BL14">
            <v>0</v>
          </cell>
          <cell r="BM14">
            <v>5.0214759999999998</v>
          </cell>
          <cell r="BN14">
            <v>42.803620000000002</v>
          </cell>
          <cell r="BO14">
            <v>0</v>
          </cell>
          <cell r="BP14">
            <v>0</v>
          </cell>
          <cell r="BQ14">
            <v>52.846572999999999</v>
          </cell>
          <cell r="BR14">
            <v>0</v>
          </cell>
          <cell r="BS14">
            <v>0</v>
          </cell>
          <cell r="BT14">
            <v>2.6318100000000002</v>
          </cell>
          <cell r="BU14">
            <v>0</v>
          </cell>
          <cell r="BV14">
            <v>15.064429000000001</v>
          </cell>
          <cell r="BW14">
            <v>5.0214759999999998</v>
          </cell>
          <cell r="BX14">
            <v>0</v>
          </cell>
          <cell r="BY14">
            <v>30.128858000000001</v>
          </cell>
          <cell r="BZ14">
            <v>26.423286000000001</v>
          </cell>
          <cell r="CA14">
            <v>0</v>
          </cell>
          <cell r="CB14">
            <v>0</v>
          </cell>
          <cell r="CC14">
            <v>1.3159050000000001</v>
          </cell>
          <cell r="CD14">
            <v>0</v>
          </cell>
          <cell r="CE14">
            <v>5.0214759999999998</v>
          </cell>
          <cell r="CF14">
            <v>5.0214759999999998</v>
          </cell>
          <cell r="CG14">
            <v>0</v>
          </cell>
          <cell r="CH14">
            <v>15.064429000000001</v>
          </cell>
          <cell r="CI14">
            <v>26.423286000000001</v>
          </cell>
          <cell r="CJ14">
            <v>0</v>
          </cell>
          <cell r="CK14">
            <v>0</v>
          </cell>
          <cell r="CL14">
            <v>1.3159050000000001</v>
          </cell>
          <cell r="CM14">
            <v>0</v>
          </cell>
          <cell r="CN14">
            <v>10.042953000000001</v>
          </cell>
          <cell r="CO14">
            <v>0</v>
          </cell>
          <cell r="CP14">
            <v>0</v>
          </cell>
          <cell r="CQ14">
            <v>15.064429000000001</v>
          </cell>
          <cell r="CR14">
            <v>47.825096000000002</v>
          </cell>
          <cell r="CS14">
            <v>6.3373809999999997</v>
          </cell>
          <cell r="CT14">
            <v>6.3373809999999997</v>
          </cell>
          <cell r="CU14">
            <v>54.162478</v>
          </cell>
          <cell r="CV14">
            <v>0</v>
          </cell>
        </row>
        <row r="15">
          <cell r="H15" t="str">
            <v>3417202</v>
          </cell>
          <cell r="M15">
            <v>1973.193473</v>
          </cell>
          <cell r="N15">
            <v>56.344009</v>
          </cell>
          <cell r="O15">
            <v>28.105560000000001</v>
          </cell>
          <cell r="P15">
            <v>71.094891000000004</v>
          </cell>
          <cell r="Q15">
            <v>107.20060700000001</v>
          </cell>
          <cell r="R15">
            <v>551.28910199999996</v>
          </cell>
          <cell r="S15">
            <v>334.63514600000002</v>
          </cell>
          <cell r="T15">
            <v>365.617009</v>
          </cell>
          <cell r="U15">
            <v>222.929698</v>
          </cell>
          <cell r="V15">
            <v>183.82123799999999</v>
          </cell>
          <cell r="W15">
            <v>52.156213999999999</v>
          </cell>
          <cell r="X15">
            <v>63.206609</v>
          </cell>
          <cell r="Y15">
            <v>54.436863000000002</v>
          </cell>
          <cell r="Z15">
            <v>86.678110000000004</v>
          </cell>
          <cell r="AA15">
            <v>117.384815</v>
          </cell>
          <cell r="AB15">
            <v>815.62928199999999</v>
          </cell>
          <cell r="AC15">
            <v>482.584339</v>
          </cell>
          <cell r="AD15">
            <v>257.68381099999999</v>
          </cell>
          <cell r="AE15">
            <v>95.589645000000004</v>
          </cell>
          <cell r="AF15">
            <v>225.39400900000001</v>
          </cell>
          <cell r="AG15">
            <v>727.10175600000002</v>
          </cell>
          <cell r="AH15">
            <v>299.09248100000002</v>
          </cell>
          <cell r="AI15">
            <v>395.49727000000001</v>
          </cell>
          <cell r="AJ15">
            <v>230.51831300000001</v>
          </cell>
          <cell r="AK15">
            <v>95.589645000000004</v>
          </cell>
          <cell r="AL15">
            <v>401.51026100000001</v>
          </cell>
          <cell r="AM15">
            <v>1335.7057609999999</v>
          </cell>
          <cell r="AN15">
            <v>235.977451</v>
          </cell>
          <cell r="AO15">
            <v>929.111987</v>
          </cell>
          <cell r="AP15">
            <v>108.283446</v>
          </cell>
          <cell r="AQ15">
            <v>331.344089</v>
          </cell>
          <cell r="AR15">
            <v>142.81783300000001</v>
          </cell>
          <cell r="AS15">
            <v>187.85938999999999</v>
          </cell>
          <cell r="AT15">
            <v>121.02280500000001</v>
          </cell>
          <cell r="AU15">
            <v>37.784424000000001</v>
          </cell>
          <cell r="AV15">
            <v>186.60900100000001</v>
          </cell>
          <cell r="AW15">
            <v>625.25376900000003</v>
          </cell>
          <cell r="AX15">
            <v>117.249218</v>
          </cell>
          <cell r="AY15">
            <v>1044.081486</v>
          </cell>
          <cell r="AZ15">
            <v>117.110563</v>
          </cell>
          <cell r="BA15">
            <v>395.75766700000003</v>
          </cell>
          <cell r="BB15">
            <v>156.27464800000001</v>
          </cell>
          <cell r="BC15">
            <v>207.63788</v>
          </cell>
          <cell r="BD15">
            <v>109.495507</v>
          </cell>
          <cell r="BE15">
            <v>57.805221000000003</v>
          </cell>
          <cell r="BF15">
            <v>214.90126000000001</v>
          </cell>
          <cell r="BG15">
            <v>710.45199300000002</v>
          </cell>
          <cell r="BH15">
            <v>118.728233</v>
          </cell>
          <cell r="BI15">
            <v>1898.620388</v>
          </cell>
          <cell r="BJ15">
            <v>976.35133099999996</v>
          </cell>
          <cell r="BK15">
            <v>332.88442600000002</v>
          </cell>
          <cell r="BL15">
            <v>100.432153</v>
          </cell>
          <cell r="BM15">
            <v>152.94255000000001</v>
          </cell>
          <cell r="BN15">
            <v>270.73383100000001</v>
          </cell>
          <cell r="BO15">
            <v>9.0322999999999993</v>
          </cell>
          <cell r="BP15">
            <v>56.243797000000001</v>
          </cell>
          <cell r="BQ15">
            <v>1747.7994650000001</v>
          </cell>
          <cell r="BR15">
            <v>11.719531999999999</v>
          </cell>
          <cell r="BS15">
            <v>30.678733999999999</v>
          </cell>
          <cell r="BT15">
            <v>378.07570700000002</v>
          </cell>
          <cell r="BU15">
            <v>250.75108299999999</v>
          </cell>
          <cell r="BV15">
            <v>126.90481699999999</v>
          </cell>
          <cell r="BW15">
            <v>90.420702000000006</v>
          </cell>
          <cell r="BX15">
            <v>266.01138900000001</v>
          </cell>
          <cell r="BY15">
            <v>593.23750099999995</v>
          </cell>
          <cell r="BZ15">
            <v>820.82854199999997</v>
          </cell>
          <cell r="CA15">
            <v>11.719531999999999</v>
          </cell>
          <cell r="CB15">
            <v>21.628692999999998</v>
          </cell>
          <cell r="CC15">
            <v>224.370968</v>
          </cell>
          <cell r="CD15">
            <v>101.577789</v>
          </cell>
          <cell r="CE15">
            <v>36.134824000000002</v>
          </cell>
          <cell r="CF15">
            <v>86.529323000000005</v>
          </cell>
          <cell r="CG15">
            <v>122.145869</v>
          </cell>
          <cell r="CH15">
            <v>216.721543</v>
          </cell>
          <cell r="CI15">
            <v>926.97092299999997</v>
          </cell>
          <cell r="CJ15">
            <v>0</v>
          </cell>
          <cell r="CK15">
            <v>9.0500410000000002</v>
          </cell>
          <cell r="CL15">
            <v>153.70473899999999</v>
          </cell>
          <cell r="CM15">
            <v>149.173294</v>
          </cell>
          <cell r="CN15">
            <v>90.769992999999999</v>
          </cell>
          <cell r="CO15">
            <v>3.8913790000000001</v>
          </cell>
          <cell r="CP15">
            <v>143.86552</v>
          </cell>
          <cell r="CQ15">
            <v>376.51595800000001</v>
          </cell>
          <cell r="CR15">
            <v>1893.38067</v>
          </cell>
          <cell r="CS15">
            <v>79.812803000000002</v>
          </cell>
          <cell r="CT15">
            <v>125.74164</v>
          </cell>
          <cell r="CU15">
            <v>1973.193473</v>
          </cell>
          <cell r="CV15">
            <v>0</v>
          </cell>
        </row>
        <row r="16">
          <cell r="H16" t="str">
            <v>3417202</v>
          </cell>
          <cell r="M16">
            <v>3689.6085429999998</v>
          </cell>
          <cell r="N16">
            <v>114.52941</v>
          </cell>
          <cell r="O16">
            <v>108.762272</v>
          </cell>
          <cell r="P16">
            <v>181.64025799999999</v>
          </cell>
          <cell r="Q16">
            <v>273.762586</v>
          </cell>
          <cell r="R16">
            <v>413.905801</v>
          </cell>
          <cell r="S16">
            <v>847.87850800000001</v>
          </cell>
          <cell r="T16">
            <v>701.28948700000001</v>
          </cell>
          <cell r="U16">
            <v>482.80694799999998</v>
          </cell>
          <cell r="V16">
            <v>385.505945</v>
          </cell>
          <cell r="W16">
            <v>179.52732599999999</v>
          </cell>
          <cell r="X16">
            <v>144.32055800000001</v>
          </cell>
          <cell r="Y16">
            <v>186.60027199999999</v>
          </cell>
          <cell r="Z16">
            <v>205.27818300000001</v>
          </cell>
          <cell r="AA16">
            <v>203.64641800000001</v>
          </cell>
          <cell r="AB16">
            <v>1162.2930719999999</v>
          </cell>
          <cell r="AC16">
            <v>883.09407899999997</v>
          </cell>
          <cell r="AD16">
            <v>574.56062199999997</v>
          </cell>
          <cell r="AE16">
            <v>329.815337</v>
          </cell>
          <cell r="AF16">
            <v>560.80525</v>
          </cell>
          <cell r="AG16">
            <v>860.300118</v>
          </cell>
          <cell r="AH16">
            <v>711.09059100000002</v>
          </cell>
          <cell r="AI16">
            <v>707.28685800000005</v>
          </cell>
          <cell r="AJ16">
            <v>538.71306100000004</v>
          </cell>
          <cell r="AK16">
            <v>311.41266400000001</v>
          </cell>
          <cell r="AL16">
            <v>785.98758999999995</v>
          </cell>
          <cell r="AM16">
            <v>2338.587681</v>
          </cell>
          <cell r="AN16">
            <v>565.03327100000001</v>
          </cell>
          <cell r="AO16">
            <v>1717.364859</v>
          </cell>
          <cell r="AP16">
            <v>289.83110799999997</v>
          </cell>
          <cell r="AQ16">
            <v>432.97318300000001</v>
          </cell>
          <cell r="AR16">
            <v>331.54739999999998</v>
          </cell>
          <cell r="AS16">
            <v>288.66277400000001</v>
          </cell>
          <cell r="AT16">
            <v>257.50234699999999</v>
          </cell>
          <cell r="AU16">
            <v>116.84804699999999</v>
          </cell>
          <cell r="AV16">
            <v>404.67425400000002</v>
          </cell>
          <cell r="AW16">
            <v>1073.3593289999999</v>
          </cell>
          <cell r="AX16">
            <v>239.331277</v>
          </cell>
          <cell r="AY16">
            <v>1972.2436829999999</v>
          </cell>
          <cell r="AZ16">
            <v>270.97414199999997</v>
          </cell>
          <cell r="BA16">
            <v>427.32693599999999</v>
          </cell>
          <cell r="BB16">
            <v>379.54319099999998</v>
          </cell>
          <cell r="BC16">
            <v>418.62408399999998</v>
          </cell>
          <cell r="BD16">
            <v>281.210714</v>
          </cell>
          <cell r="BE16">
            <v>194.564617</v>
          </cell>
          <cell r="BF16">
            <v>381.31333699999999</v>
          </cell>
          <cell r="BG16">
            <v>1265.2283520000001</v>
          </cell>
          <cell r="BH16">
            <v>325.70199400000001</v>
          </cell>
          <cell r="BI16">
            <v>3489.5593560000002</v>
          </cell>
          <cell r="BJ16">
            <v>1927.913965</v>
          </cell>
          <cell r="BK16">
            <v>732.49824699999999</v>
          </cell>
          <cell r="BL16">
            <v>294.919107</v>
          </cell>
          <cell r="BM16">
            <v>70.588772000000006</v>
          </cell>
          <cell r="BN16">
            <v>379.32057400000002</v>
          </cell>
          <cell r="BO16">
            <v>14.550063</v>
          </cell>
          <cell r="BP16">
            <v>69.768628000000007</v>
          </cell>
          <cell r="BQ16">
            <v>3123.3223349999998</v>
          </cell>
          <cell r="BR16">
            <v>0</v>
          </cell>
          <cell r="BS16">
            <v>88.751662999999994</v>
          </cell>
          <cell r="BT16">
            <v>620.47180000000003</v>
          </cell>
          <cell r="BU16">
            <v>534.153009</v>
          </cell>
          <cell r="BV16">
            <v>417.166606</v>
          </cell>
          <cell r="BW16">
            <v>160.29757000000001</v>
          </cell>
          <cell r="BX16">
            <v>711.99848499999996</v>
          </cell>
          <cell r="BY16">
            <v>590.48320200000001</v>
          </cell>
          <cell r="BZ16">
            <v>1427.5337509999999</v>
          </cell>
          <cell r="CA16">
            <v>0</v>
          </cell>
          <cell r="CB16">
            <v>47.665385000000001</v>
          </cell>
          <cell r="CC16">
            <v>335.309437</v>
          </cell>
          <cell r="CD16">
            <v>241.68546499999999</v>
          </cell>
          <cell r="CE16">
            <v>134.78202099999999</v>
          </cell>
          <cell r="CF16">
            <v>144.29212799999999</v>
          </cell>
          <cell r="CG16">
            <v>318.83350100000001</v>
          </cell>
          <cell r="CH16">
            <v>204.96581399999999</v>
          </cell>
          <cell r="CI16">
            <v>1695.7885839999999</v>
          </cell>
          <cell r="CJ16">
            <v>0</v>
          </cell>
          <cell r="CK16">
            <v>41.086278</v>
          </cell>
          <cell r="CL16">
            <v>285.16236300000003</v>
          </cell>
          <cell r="CM16">
            <v>292.46754399999998</v>
          </cell>
          <cell r="CN16">
            <v>282.38458500000002</v>
          </cell>
          <cell r="CO16">
            <v>16.005441999999999</v>
          </cell>
          <cell r="CP16">
            <v>393.164984</v>
          </cell>
          <cell r="CQ16">
            <v>385.51738799999998</v>
          </cell>
          <cell r="CR16">
            <v>3546.5684609999998</v>
          </cell>
          <cell r="CS16">
            <v>143.04008099999999</v>
          </cell>
          <cell r="CT16">
            <v>246.21792600000001</v>
          </cell>
          <cell r="CU16">
            <v>3689.1085429999998</v>
          </cell>
          <cell r="CV16">
            <v>0.5</v>
          </cell>
        </row>
        <row r="17">
          <cell r="H17" t="str">
            <v>3417202</v>
          </cell>
          <cell r="M17">
            <v>4808.7341820000001</v>
          </cell>
          <cell r="N17">
            <v>141.97824800000001</v>
          </cell>
          <cell r="O17">
            <v>143.732834</v>
          </cell>
          <cell r="P17">
            <v>225.66368</v>
          </cell>
          <cell r="Q17">
            <v>382.50326100000001</v>
          </cell>
          <cell r="R17">
            <v>862.85756100000003</v>
          </cell>
          <cell r="S17">
            <v>1158.566501</v>
          </cell>
          <cell r="T17">
            <v>870.37647800000002</v>
          </cell>
          <cell r="U17">
            <v>396.44770299999999</v>
          </cell>
          <cell r="V17">
            <v>399.14849700000002</v>
          </cell>
          <cell r="W17">
            <v>227.459419</v>
          </cell>
          <cell r="X17">
            <v>187.44799399999999</v>
          </cell>
          <cell r="Y17">
            <v>233.78822</v>
          </cell>
          <cell r="Z17">
            <v>280.99571200000003</v>
          </cell>
          <cell r="AA17">
            <v>251.28510600000001</v>
          </cell>
          <cell r="AB17">
            <v>1908.495719</v>
          </cell>
          <cell r="AC17">
            <v>1092.4892359999999</v>
          </cell>
          <cell r="AD17">
            <v>468.66242999999997</v>
          </cell>
          <cell r="AE17">
            <v>385.56976500000002</v>
          </cell>
          <cell r="AF17">
            <v>737.42949199999998</v>
          </cell>
          <cell r="AG17">
            <v>1513.4470799999999</v>
          </cell>
          <cell r="AH17">
            <v>922.79787499999998</v>
          </cell>
          <cell r="AI17">
            <v>848.79268000000002</v>
          </cell>
          <cell r="AJ17">
            <v>423.70519000000002</v>
          </cell>
          <cell r="AK17">
            <v>362.56186500000001</v>
          </cell>
          <cell r="AL17">
            <v>1054.391455</v>
          </cell>
          <cell r="AM17">
            <v>3127.7348109999998</v>
          </cell>
          <cell r="AN17">
            <v>626.60791600000005</v>
          </cell>
          <cell r="AO17">
            <v>2216.5587230000001</v>
          </cell>
          <cell r="AP17">
            <v>431.884591</v>
          </cell>
          <cell r="AQ17">
            <v>698.75575200000003</v>
          </cell>
          <cell r="AR17">
            <v>455.87787400000002</v>
          </cell>
          <cell r="AS17">
            <v>334.77198499999997</v>
          </cell>
          <cell r="AT17">
            <v>181.34772599999999</v>
          </cell>
          <cell r="AU17">
            <v>113.920795</v>
          </cell>
          <cell r="AV17">
            <v>585.49605599999995</v>
          </cell>
          <cell r="AW17">
            <v>1410.8064790000001</v>
          </cell>
          <cell r="AX17">
            <v>220.25618800000001</v>
          </cell>
          <cell r="AY17">
            <v>2592.175459</v>
          </cell>
          <cell r="AZ17">
            <v>305.54490099999998</v>
          </cell>
          <cell r="BA17">
            <v>814.691329</v>
          </cell>
          <cell r="BB17">
            <v>466.92000100000001</v>
          </cell>
          <cell r="BC17">
            <v>514.02069400000005</v>
          </cell>
          <cell r="BD17">
            <v>242.35746399999999</v>
          </cell>
          <cell r="BE17">
            <v>248.64107000000001</v>
          </cell>
          <cell r="BF17">
            <v>468.895399</v>
          </cell>
          <cell r="BG17">
            <v>1716.928332</v>
          </cell>
          <cell r="BH17">
            <v>406.35172799999998</v>
          </cell>
          <cell r="BI17">
            <v>4579.3250840000001</v>
          </cell>
          <cell r="BJ17">
            <v>2447.527904</v>
          </cell>
          <cell r="BK17">
            <v>942.09200699999997</v>
          </cell>
          <cell r="BL17">
            <v>306.447608</v>
          </cell>
          <cell r="BM17">
            <v>174.30814799999999</v>
          </cell>
          <cell r="BN17">
            <v>542.97642800000006</v>
          </cell>
          <cell r="BO17">
            <v>39.820607000000003</v>
          </cell>
          <cell r="BP17">
            <v>126.15238100000001</v>
          </cell>
          <cell r="BQ17">
            <v>4072.3322029999999</v>
          </cell>
          <cell r="BR17">
            <v>1.002394</v>
          </cell>
          <cell r="BS17">
            <v>55.288618</v>
          </cell>
          <cell r="BT17">
            <v>451.14442600000001</v>
          </cell>
          <cell r="BU17">
            <v>542.07050700000002</v>
          </cell>
          <cell r="BV17">
            <v>632.47418100000004</v>
          </cell>
          <cell r="BW17">
            <v>415.18463100000002</v>
          </cell>
          <cell r="BX17">
            <v>676.55327</v>
          </cell>
          <cell r="BY17">
            <v>1298.6141749999999</v>
          </cell>
          <cell r="BZ17">
            <v>1782.6593170000001</v>
          </cell>
          <cell r="CA17">
            <v>1.002394</v>
          </cell>
          <cell r="CB17">
            <v>33.013361000000003</v>
          </cell>
          <cell r="CC17">
            <v>275.45011299999999</v>
          </cell>
          <cell r="CD17">
            <v>202.99131600000001</v>
          </cell>
          <cell r="CE17">
            <v>141.887148</v>
          </cell>
          <cell r="CF17">
            <v>362.601652</v>
          </cell>
          <cell r="CG17">
            <v>274.56349299999999</v>
          </cell>
          <cell r="CH17">
            <v>491.14983899999999</v>
          </cell>
          <cell r="CI17">
            <v>2289.6728859999998</v>
          </cell>
          <cell r="CJ17">
            <v>0</v>
          </cell>
          <cell r="CK17">
            <v>22.275257</v>
          </cell>
          <cell r="CL17">
            <v>175.69431299999999</v>
          </cell>
          <cell r="CM17">
            <v>339.07919099999998</v>
          </cell>
          <cell r="CN17">
            <v>490.58703300000002</v>
          </cell>
          <cell r="CO17">
            <v>52.582979000000002</v>
          </cell>
          <cell r="CP17">
            <v>401.989777</v>
          </cell>
          <cell r="CQ17">
            <v>807.464336</v>
          </cell>
          <cell r="CR17">
            <v>4429.712904</v>
          </cell>
          <cell r="CS17">
            <v>379.02127899999999</v>
          </cell>
          <cell r="CT17">
            <v>497.26362599999999</v>
          </cell>
          <cell r="CU17">
            <v>4764.0675149999997</v>
          </cell>
          <cell r="CV17">
            <v>44.666666999999997</v>
          </cell>
        </row>
        <row r="18">
          <cell r="H18" t="str">
            <v>3417203</v>
          </cell>
          <cell r="M18">
            <v>2278.0057870000001</v>
          </cell>
          <cell r="N18">
            <v>87.209151000000006</v>
          </cell>
          <cell r="O18">
            <v>68.711340000000007</v>
          </cell>
          <cell r="P18">
            <v>88.038953000000006</v>
          </cell>
          <cell r="Q18">
            <v>115.70800300000001</v>
          </cell>
          <cell r="R18">
            <v>464.06876699999998</v>
          </cell>
          <cell r="S18">
            <v>541.98978299999999</v>
          </cell>
          <cell r="T18">
            <v>337.85589299999998</v>
          </cell>
          <cell r="U18">
            <v>175.67998399999999</v>
          </cell>
          <cell r="V18">
            <v>193.08663899999999</v>
          </cell>
          <cell r="W18">
            <v>205.657274</v>
          </cell>
          <cell r="X18">
            <v>117.741654</v>
          </cell>
          <cell r="Y18">
            <v>99.993155999999999</v>
          </cell>
          <cell r="Z18">
            <v>90.766754000000006</v>
          </cell>
          <cell r="AA18">
            <v>105.24322100000001</v>
          </cell>
          <cell r="AB18">
            <v>913.0403</v>
          </cell>
          <cell r="AC18">
            <v>463.103317</v>
          </cell>
          <cell r="AD18">
            <v>192.86524199999999</v>
          </cell>
          <cell r="AE18">
            <v>295.25214299999999</v>
          </cell>
          <cell r="AF18">
            <v>316.96373399999999</v>
          </cell>
          <cell r="AG18">
            <v>735.60414000000003</v>
          </cell>
          <cell r="AH18">
            <v>424.14635199999998</v>
          </cell>
          <cell r="AI18">
            <v>339.64065399999998</v>
          </cell>
          <cell r="AJ18">
            <v>184.30631</v>
          </cell>
          <cell r="AK18">
            <v>277.34459600000002</v>
          </cell>
          <cell r="AL18">
            <v>478.43620700000002</v>
          </cell>
          <cell r="AM18">
            <v>1400.825668</v>
          </cell>
          <cell r="AN18">
            <v>398.74391300000002</v>
          </cell>
          <cell r="AO18">
            <v>1068.9026490000001</v>
          </cell>
          <cell r="AP18">
            <v>196.30199099999999</v>
          </cell>
          <cell r="AQ18">
            <v>330.35492599999998</v>
          </cell>
          <cell r="AR18">
            <v>213.175005</v>
          </cell>
          <cell r="AS18">
            <v>169.196314</v>
          </cell>
          <cell r="AT18">
            <v>80.955742000000001</v>
          </cell>
          <cell r="AU18">
            <v>78.918671000000003</v>
          </cell>
          <cell r="AV18">
            <v>272.53731800000003</v>
          </cell>
          <cell r="AW18">
            <v>667.668948</v>
          </cell>
          <cell r="AX18">
            <v>128.69638399999999</v>
          </cell>
          <cell r="AY18">
            <v>1209.1031379999999</v>
          </cell>
          <cell r="AZ18">
            <v>120.661743</v>
          </cell>
          <cell r="BA18">
            <v>405.24921399999999</v>
          </cell>
          <cell r="BB18">
            <v>210.97134700000001</v>
          </cell>
          <cell r="BC18">
            <v>170.44434000000001</v>
          </cell>
          <cell r="BD18">
            <v>103.35056899999999</v>
          </cell>
          <cell r="BE18">
            <v>198.42592400000001</v>
          </cell>
          <cell r="BF18">
            <v>205.898889</v>
          </cell>
          <cell r="BG18">
            <v>733.15671899999995</v>
          </cell>
          <cell r="BH18">
            <v>270.047529</v>
          </cell>
          <cell r="BI18">
            <v>2139.0096370000001</v>
          </cell>
          <cell r="BJ18">
            <v>1069.680683</v>
          </cell>
          <cell r="BK18">
            <v>342.53483799999998</v>
          </cell>
          <cell r="BL18">
            <v>193.08416500000001</v>
          </cell>
          <cell r="BM18">
            <v>107.656699</v>
          </cell>
          <cell r="BN18">
            <v>321.46522700000003</v>
          </cell>
          <cell r="BO18">
            <v>12.391700999999999</v>
          </cell>
          <cell r="BP18">
            <v>92.196324000000004</v>
          </cell>
          <cell r="BQ18">
            <v>1948.546061</v>
          </cell>
          <cell r="BR18">
            <v>12.031936</v>
          </cell>
          <cell r="BS18">
            <v>27.76482</v>
          </cell>
          <cell r="BT18">
            <v>311.51822900000002</v>
          </cell>
          <cell r="BU18">
            <v>257.18856599999998</v>
          </cell>
          <cell r="BV18">
            <v>268.194501</v>
          </cell>
          <cell r="BW18">
            <v>81.519915999999995</v>
          </cell>
          <cell r="BX18">
            <v>448.09902399999999</v>
          </cell>
          <cell r="BY18">
            <v>542.22906799999998</v>
          </cell>
          <cell r="BZ18">
            <v>881.26403500000004</v>
          </cell>
          <cell r="CA18">
            <v>12.031936</v>
          </cell>
          <cell r="CB18">
            <v>25.605634999999999</v>
          </cell>
          <cell r="CC18">
            <v>192.31034500000001</v>
          </cell>
          <cell r="CD18">
            <v>111.313847</v>
          </cell>
          <cell r="CE18">
            <v>64.682173000000006</v>
          </cell>
          <cell r="CF18">
            <v>73.664434</v>
          </cell>
          <cell r="CG18">
            <v>157.74926099999999</v>
          </cell>
          <cell r="CH18">
            <v>243.90640300000001</v>
          </cell>
          <cell r="CI18">
            <v>1067.2820260000001</v>
          </cell>
          <cell r="CJ18">
            <v>0</v>
          </cell>
          <cell r="CK18">
            <v>2.1591849999999999</v>
          </cell>
          <cell r="CL18">
            <v>119.207883</v>
          </cell>
          <cell r="CM18">
            <v>145.87472</v>
          </cell>
          <cell r="CN18">
            <v>203.512328</v>
          </cell>
          <cell r="CO18">
            <v>7.8554820000000003</v>
          </cell>
          <cell r="CP18">
            <v>290.349763</v>
          </cell>
          <cell r="CQ18">
            <v>298.32266499999997</v>
          </cell>
          <cell r="CR18">
            <v>2092.0685640000002</v>
          </cell>
          <cell r="CS18">
            <v>185.93722299999999</v>
          </cell>
          <cell r="CT18">
            <v>225.693939</v>
          </cell>
          <cell r="CU18">
            <v>1929.5227359999999</v>
          </cell>
          <cell r="CV18">
            <v>348.48305099999999</v>
          </cell>
        </row>
        <row r="19">
          <cell r="H19" t="str">
            <v>3417204</v>
          </cell>
          <cell r="M19">
            <v>3283.5782669999999</v>
          </cell>
          <cell r="N19">
            <v>139.22380799999999</v>
          </cell>
          <cell r="O19">
            <v>169.61356499999999</v>
          </cell>
          <cell r="P19">
            <v>226.792777</v>
          </cell>
          <cell r="Q19">
            <v>340.89013399999999</v>
          </cell>
          <cell r="R19">
            <v>507.41553499999998</v>
          </cell>
          <cell r="S19">
            <v>560.90964799999995</v>
          </cell>
          <cell r="T19">
            <v>492.93314199999998</v>
          </cell>
          <cell r="U19">
            <v>376.51453500000002</v>
          </cell>
          <cell r="V19">
            <v>398.90919500000001</v>
          </cell>
          <cell r="W19">
            <v>70.375928000000002</v>
          </cell>
          <cell r="X19">
            <v>194.582075</v>
          </cell>
          <cell r="Y19">
            <v>267.46310299999999</v>
          </cell>
          <cell r="Z19">
            <v>218.675737</v>
          </cell>
          <cell r="AA19">
            <v>252.72992199999999</v>
          </cell>
          <cell r="AB19">
            <v>1000.419598</v>
          </cell>
          <cell r="AC19">
            <v>642.46957499999996</v>
          </cell>
          <cell r="AD19">
            <v>506.48902399999997</v>
          </cell>
          <cell r="AE19">
            <v>200.74923200000001</v>
          </cell>
          <cell r="AF19">
            <v>735.51091199999996</v>
          </cell>
          <cell r="AG19">
            <v>877.75967800000001</v>
          </cell>
          <cell r="AH19">
            <v>491.37642399999999</v>
          </cell>
          <cell r="AI19">
            <v>514.91574500000002</v>
          </cell>
          <cell r="AJ19">
            <v>481.29684500000002</v>
          </cell>
          <cell r="AK19">
            <v>182.71866299999999</v>
          </cell>
          <cell r="AL19">
            <v>995.26648</v>
          </cell>
          <cell r="AM19">
            <v>1819.026664</v>
          </cell>
          <cell r="AN19">
            <v>469.285123</v>
          </cell>
          <cell r="AO19">
            <v>1690.387195</v>
          </cell>
          <cell r="AP19">
            <v>376.15555899999998</v>
          </cell>
          <cell r="AQ19">
            <v>434.13980199999997</v>
          </cell>
          <cell r="AR19">
            <v>261.10412100000002</v>
          </cell>
          <cell r="AS19">
            <v>239.43803800000001</v>
          </cell>
          <cell r="AT19">
            <v>287.86276800000002</v>
          </cell>
          <cell r="AU19">
            <v>91.686907000000005</v>
          </cell>
          <cell r="AV19">
            <v>511.43088399999999</v>
          </cell>
          <cell r="AW19">
            <v>941.07938799999999</v>
          </cell>
          <cell r="AX19">
            <v>237.876924</v>
          </cell>
          <cell r="AY19">
            <v>1593.191071</v>
          </cell>
          <cell r="AZ19">
            <v>359.35535299999998</v>
          </cell>
          <cell r="BA19">
            <v>443.61987599999998</v>
          </cell>
          <cell r="BB19">
            <v>230.272302</v>
          </cell>
          <cell r="BC19">
            <v>275.47770700000001</v>
          </cell>
          <cell r="BD19">
            <v>193.434076</v>
          </cell>
          <cell r="BE19">
            <v>91.031756000000001</v>
          </cell>
          <cell r="BF19">
            <v>483.83559600000001</v>
          </cell>
          <cell r="BG19">
            <v>877.94727599999999</v>
          </cell>
          <cell r="BH19">
            <v>231.408199</v>
          </cell>
          <cell r="BI19">
            <v>3014.4430910000001</v>
          </cell>
          <cell r="BJ19">
            <v>1729.1003639999999</v>
          </cell>
          <cell r="BK19">
            <v>769.05583100000001</v>
          </cell>
          <cell r="BL19">
            <v>113.718052</v>
          </cell>
          <cell r="BM19">
            <v>69.680400000000006</v>
          </cell>
          <cell r="BN19">
            <v>274.02338700000001</v>
          </cell>
          <cell r="BO19">
            <v>9.4125960000000006</v>
          </cell>
          <cell r="BP19">
            <v>49.452461</v>
          </cell>
          <cell r="BQ19">
            <v>2560.206244</v>
          </cell>
          <cell r="BR19">
            <v>4.0687610000000003</v>
          </cell>
          <cell r="BS19">
            <v>47.965775999999998</v>
          </cell>
          <cell r="BT19">
            <v>103.759235</v>
          </cell>
          <cell r="BU19">
            <v>181.23150100000001</v>
          </cell>
          <cell r="BV19">
            <v>367.70465999999999</v>
          </cell>
          <cell r="BW19">
            <v>350.741467</v>
          </cell>
          <cell r="BX19">
            <v>576.45946900000001</v>
          </cell>
          <cell r="BY19">
            <v>928.27537500000005</v>
          </cell>
          <cell r="BZ19">
            <v>1313.451333</v>
          </cell>
          <cell r="CA19">
            <v>4.0687610000000003</v>
          </cell>
          <cell r="CB19">
            <v>27.359833999999999</v>
          </cell>
          <cell r="CC19">
            <v>53.279682999999999</v>
          </cell>
          <cell r="CD19">
            <v>71.689001000000005</v>
          </cell>
          <cell r="CE19">
            <v>113.22828</v>
          </cell>
          <cell r="CF19">
            <v>323.41035099999999</v>
          </cell>
          <cell r="CG19">
            <v>314.59047099999998</v>
          </cell>
          <cell r="CH19">
            <v>405.82495299999999</v>
          </cell>
          <cell r="CI19">
            <v>1246.7549100000001</v>
          </cell>
          <cell r="CJ19">
            <v>0</v>
          </cell>
          <cell r="CK19">
            <v>20.605941999999999</v>
          </cell>
          <cell r="CL19">
            <v>50.479551999999998</v>
          </cell>
          <cell r="CM19">
            <v>109.5425</v>
          </cell>
          <cell r="CN19">
            <v>254.47638000000001</v>
          </cell>
          <cell r="CO19">
            <v>27.331116999999999</v>
          </cell>
          <cell r="CP19">
            <v>261.86899799999998</v>
          </cell>
          <cell r="CQ19">
            <v>522.450422</v>
          </cell>
          <cell r="CR19">
            <v>2577.5001109999998</v>
          </cell>
          <cell r="CS19">
            <v>706.07815600000004</v>
          </cell>
          <cell r="CT19">
            <v>951.69304299999999</v>
          </cell>
          <cell r="CU19">
            <v>3081.0504890000002</v>
          </cell>
          <cell r="CV19">
            <v>202.52777800000001</v>
          </cell>
        </row>
        <row r="20">
          <cell r="H20" t="str">
            <v>3417204</v>
          </cell>
          <cell r="M20">
            <v>1825.495361</v>
          </cell>
          <cell r="N20">
            <v>105.86091500000001</v>
          </cell>
          <cell r="O20">
            <v>116.00325599999999</v>
          </cell>
          <cell r="P20">
            <v>193.807389</v>
          </cell>
          <cell r="Q20">
            <v>148.75205199999999</v>
          </cell>
          <cell r="R20">
            <v>157.77441400000001</v>
          </cell>
          <cell r="S20">
            <v>336.45500500000003</v>
          </cell>
          <cell r="T20">
            <v>244.41663500000001</v>
          </cell>
          <cell r="U20">
            <v>226.85983999999999</v>
          </cell>
          <cell r="V20">
            <v>224.15920499999999</v>
          </cell>
          <cell r="W20">
            <v>71.406650999999997</v>
          </cell>
          <cell r="X20">
            <v>127.640933</v>
          </cell>
          <cell r="Y20">
            <v>218.84690499999999</v>
          </cell>
          <cell r="Z20">
            <v>127.26637599999999</v>
          </cell>
          <cell r="AA20">
            <v>110.564617</v>
          </cell>
          <cell r="AB20">
            <v>459.91106300000001</v>
          </cell>
          <cell r="AC20">
            <v>352.95797900000002</v>
          </cell>
          <cell r="AD20">
            <v>267.99642799999998</v>
          </cell>
          <cell r="AE20">
            <v>160.31106</v>
          </cell>
          <cell r="AF20">
            <v>490.49722000000003</v>
          </cell>
          <cell r="AG20">
            <v>343.91738600000002</v>
          </cell>
          <cell r="AH20">
            <v>299.43129499999998</v>
          </cell>
          <cell r="AI20">
            <v>278.10638599999999</v>
          </cell>
          <cell r="AJ20">
            <v>262.04817400000002</v>
          </cell>
          <cell r="AK20">
            <v>151.494901</v>
          </cell>
          <cell r="AL20">
            <v>611.441959</v>
          </cell>
          <cell r="AM20">
            <v>918.48754599999995</v>
          </cell>
          <cell r="AN20">
            <v>295.565856</v>
          </cell>
          <cell r="AO20">
            <v>815.49727600000006</v>
          </cell>
          <cell r="AP20">
            <v>225.66196299999999</v>
          </cell>
          <cell r="AQ20">
            <v>183.80409</v>
          </cell>
          <cell r="AR20">
            <v>128.17843300000001</v>
          </cell>
          <cell r="AS20">
            <v>115.397913</v>
          </cell>
          <cell r="AT20">
            <v>104.483126</v>
          </cell>
          <cell r="AU20">
            <v>57.971752000000002</v>
          </cell>
          <cell r="AV20">
            <v>298.073913</v>
          </cell>
          <cell r="AW20">
            <v>392.937186</v>
          </cell>
          <cell r="AX20">
            <v>124.486177</v>
          </cell>
          <cell r="AY20">
            <v>1009.9980849999999</v>
          </cell>
          <cell r="AZ20">
            <v>264.83525600000002</v>
          </cell>
          <cell r="BA20">
            <v>160.11329699999999</v>
          </cell>
          <cell r="BB20">
            <v>171.25286199999999</v>
          </cell>
          <cell r="BC20">
            <v>162.708473</v>
          </cell>
          <cell r="BD20">
            <v>157.56504799999999</v>
          </cell>
          <cell r="BE20">
            <v>93.523148000000006</v>
          </cell>
          <cell r="BF20">
            <v>313.36804599999999</v>
          </cell>
          <cell r="BG20">
            <v>525.55035999999996</v>
          </cell>
          <cell r="BH20">
            <v>171.079679</v>
          </cell>
          <cell r="BI20">
            <v>1659.503107</v>
          </cell>
          <cell r="BJ20">
            <v>1216.4520970000001</v>
          </cell>
          <cell r="BK20">
            <v>316.577516</v>
          </cell>
          <cell r="BL20">
            <v>17.845967000000002</v>
          </cell>
          <cell r="BM20">
            <v>11.671296</v>
          </cell>
          <cell r="BN20">
            <v>54.044123999999996</v>
          </cell>
          <cell r="BO20">
            <v>3.513236</v>
          </cell>
          <cell r="BP20">
            <v>39.398871</v>
          </cell>
          <cell r="BQ20">
            <v>1334.9981419999999</v>
          </cell>
          <cell r="BR20">
            <v>0</v>
          </cell>
          <cell r="BS20">
            <v>29.053348</v>
          </cell>
          <cell r="BT20">
            <v>22.726030000000002</v>
          </cell>
          <cell r="BU20">
            <v>39.341861999999999</v>
          </cell>
          <cell r="BV20">
            <v>233.52881199999999</v>
          </cell>
          <cell r="BW20">
            <v>242.2929</v>
          </cell>
          <cell r="BX20">
            <v>341.222779</v>
          </cell>
          <cell r="BY20">
            <v>426.83241099999998</v>
          </cell>
          <cell r="BZ20">
            <v>589.83531300000004</v>
          </cell>
          <cell r="CA20">
            <v>0</v>
          </cell>
          <cell r="CB20">
            <v>7.0264730000000002</v>
          </cell>
          <cell r="CC20">
            <v>5.3226690000000003</v>
          </cell>
          <cell r="CD20">
            <v>20.720849000000001</v>
          </cell>
          <cell r="CE20">
            <v>61.252291999999997</v>
          </cell>
          <cell r="CF20">
            <v>197.940562</v>
          </cell>
          <cell r="CG20">
            <v>155.031678</v>
          </cell>
          <cell r="CH20">
            <v>142.54079100000001</v>
          </cell>
          <cell r="CI20">
            <v>745.16282899999999</v>
          </cell>
          <cell r="CJ20">
            <v>0</v>
          </cell>
          <cell r="CK20">
            <v>22.026875</v>
          </cell>
          <cell r="CL20">
            <v>17.403359999999999</v>
          </cell>
          <cell r="CM20">
            <v>18.621013000000001</v>
          </cell>
          <cell r="CN20">
            <v>172.276521</v>
          </cell>
          <cell r="CO20">
            <v>44.352336999999999</v>
          </cell>
          <cell r="CP20">
            <v>186.191101</v>
          </cell>
          <cell r="CQ20">
            <v>284.29162000000002</v>
          </cell>
          <cell r="CR20">
            <v>1470.723491</v>
          </cell>
          <cell r="CS20">
            <v>354.77186999999998</v>
          </cell>
          <cell r="CT20">
            <v>537.47306100000003</v>
          </cell>
          <cell r="CU20">
            <v>1825.495361</v>
          </cell>
          <cell r="CV20">
            <v>0</v>
          </cell>
        </row>
        <row r="21">
          <cell r="H21" t="str">
            <v>3417204</v>
          </cell>
          <cell r="M21">
            <v>3186.1516710000001</v>
          </cell>
          <cell r="N21">
            <v>196.16083499999999</v>
          </cell>
          <cell r="O21">
            <v>216.082807</v>
          </cell>
          <cell r="P21">
            <v>268.28798499999999</v>
          </cell>
          <cell r="Q21">
            <v>404.04330299999998</v>
          </cell>
          <cell r="R21">
            <v>365.42892599999999</v>
          </cell>
          <cell r="S21">
            <v>576.66027199999996</v>
          </cell>
          <cell r="T21">
            <v>526.83374500000002</v>
          </cell>
          <cell r="U21">
            <v>257.03383000000002</v>
          </cell>
          <cell r="V21">
            <v>317.22297500000002</v>
          </cell>
          <cell r="W21">
            <v>58.396993000000002</v>
          </cell>
          <cell r="X21">
            <v>257.66650299999998</v>
          </cell>
          <cell r="Y21">
            <v>348.09200299999998</v>
          </cell>
          <cell r="Z21">
            <v>253.70033799999999</v>
          </cell>
          <cell r="AA21">
            <v>262.66634900000003</v>
          </cell>
          <cell r="AB21">
            <v>890.02562599999999</v>
          </cell>
          <cell r="AC21">
            <v>656.94026099999996</v>
          </cell>
          <cell r="AD21">
            <v>349.26862599999998</v>
          </cell>
          <cell r="AE21">
            <v>167.791967</v>
          </cell>
          <cell r="AF21">
            <v>911.12837500000001</v>
          </cell>
          <cell r="AG21">
            <v>742.78926200000001</v>
          </cell>
          <cell r="AH21">
            <v>560.59705299999996</v>
          </cell>
          <cell r="AI21">
            <v>476.27171800000002</v>
          </cell>
          <cell r="AJ21">
            <v>350.45867199999998</v>
          </cell>
          <cell r="AK21">
            <v>144.90659099999999</v>
          </cell>
          <cell r="AL21">
            <v>1179.411276</v>
          </cell>
          <cell r="AM21">
            <v>1631.1204270000001</v>
          </cell>
          <cell r="AN21">
            <v>375.61996799999997</v>
          </cell>
          <cell r="AO21">
            <v>1508.5820120000001</v>
          </cell>
          <cell r="AP21">
            <v>481.60293000000001</v>
          </cell>
          <cell r="AQ21">
            <v>313.88817999999998</v>
          </cell>
          <cell r="AR21">
            <v>256.75602400000002</v>
          </cell>
          <cell r="AS21">
            <v>214.379614</v>
          </cell>
          <cell r="AT21">
            <v>171.47736800000001</v>
          </cell>
          <cell r="AU21">
            <v>70.477896000000001</v>
          </cell>
          <cell r="AV21">
            <v>582.83490600000005</v>
          </cell>
          <cell r="AW21">
            <v>744.42804799999999</v>
          </cell>
          <cell r="AX21">
            <v>181.31905900000001</v>
          </cell>
          <cell r="AY21">
            <v>1677.569659</v>
          </cell>
          <cell r="AZ21">
            <v>429.52544499999999</v>
          </cell>
          <cell r="BA21">
            <v>428.90108199999997</v>
          </cell>
          <cell r="BB21">
            <v>303.84102999999999</v>
          </cell>
          <cell r="BC21">
            <v>261.89210400000002</v>
          </cell>
          <cell r="BD21">
            <v>178.981303</v>
          </cell>
          <cell r="BE21">
            <v>74.428695000000005</v>
          </cell>
          <cell r="BF21">
            <v>596.57637</v>
          </cell>
          <cell r="BG21">
            <v>886.69237899999996</v>
          </cell>
          <cell r="BH21">
            <v>194.30090899999999</v>
          </cell>
          <cell r="BI21">
            <v>2876.2619249999998</v>
          </cell>
          <cell r="BJ21">
            <v>2205.643814</v>
          </cell>
          <cell r="BK21">
            <v>529.12034000000006</v>
          </cell>
          <cell r="BL21">
            <v>33.183038000000003</v>
          </cell>
          <cell r="BM21">
            <v>3.4962409999999999</v>
          </cell>
          <cell r="BN21">
            <v>54.041311999999998</v>
          </cell>
          <cell r="BO21">
            <v>0</v>
          </cell>
          <cell r="BP21">
            <v>50.777180999999999</v>
          </cell>
          <cell r="BQ21">
            <v>2275.0232959999998</v>
          </cell>
          <cell r="BR21">
            <v>0</v>
          </cell>
          <cell r="BS21">
            <v>65.585991000000007</v>
          </cell>
          <cell r="BT21">
            <v>18.899424</v>
          </cell>
          <cell r="BU21">
            <v>93.594380000000001</v>
          </cell>
          <cell r="BV21">
            <v>383.485297</v>
          </cell>
          <cell r="BW21">
            <v>373.76660399999997</v>
          </cell>
          <cell r="BX21">
            <v>425.42268100000001</v>
          </cell>
          <cell r="BY21">
            <v>914.26891799999999</v>
          </cell>
          <cell r="BZ21">
            <v>1026.9790820000001</v>
          </cell>
          <cell r="CA21">
            <v>0</v>
          </cell>
          <cell r="CB21">
            <v>62.338175</v>
          </cell>
          <cell r="CC21">
            <v>7.9786989999999998</v>
          </cell>
          <cell r="CD21">
            <v>53.070436000000001</v>
          </cell>
          <cell r="CE21">
            <v>91.180713999999995</v>
          </cell>
          <cell r="CF21">
            <v>304.985457</v>
          </cell>
          <cell r="CG21">
            <v>230.60253700000001</v>
          </cell>
          <cell r="CH21">
            <v>276.82306399999999</v>
          </cell>
          <cell r="CI21">
            <v>1248.044214</v>
          </cell>
          <cell r="CJ21">
            <v>0</v>
          </cell>
          <cell r="CK21">
            <v>3.2478159999999998</v>
          </cell>
          <cell r="CL21">
            <v>10.920724</v>
          </cell>
          <cell r="CM21">
            <v>40.523944</v>
          </cell>
          <cell r="CN21">
            <v>292.30458299999998</v>
          </cell>
          <cell r="CO21">
            <v>68.781148000000002</v>
          </cell>
          <cell r="CP21">
            <v>194.820144</v>
          </cell>
          <cell r="CQ21">
            <v>637.44585400000005</v>
          </cell>
          <cell r="CR21">
            <v>2529.1559600000001</v>
          </cell>
          <cell r="CS21">
            <v>656.99571100000003</v>
          </cell>
          <cell r="CT21">
            <v>1007.97707</v>
          </cell>
          <cell r="CU21">
            <v>3186.1516710000001</v>
          </cell>
          <cell r="CV21">
            <v>0</v>
          </cell>
        </row>
        <row r="22">
          <cell r="H22" t="str">
            <v>3417204</v>
          </cell>
          <cell r="M22">
            <v>2781.148291</v>
          </cell>
          <cell r="N22">
            <v>163.960015</v>
          </cell>
          <cell r="O22">
            <v>175.432457</v>
          </cell>
          <cell r="P22">
            <v>270.90360500000003</v>
          </cell>
          <cell r="Q22">
            <v>401.91120000000001</v>
          </cell>
          <cell r="R22">
            <v>321.050769</v>
          </cell>
          <cell r="S22">
            <v>555.07447999999999</v>
          </cell>
          <cell r="T22">
            <v>453.75565899999998</v>
          </cell>
          <cell r="U22">
            <v>204.13058599999999</v>
          </cell>
          <cell r="V22">
            <v>184.87165300000001</v>
          </cell>
          <cell r="W22">
            <v>50.057864000000002</v>
          </cell>
          <cell r="X22">
            <v>229.087468</v>
          </cell>
          <cell r="Y22">
            <v>290.573398</v>
          </cell>
          <cell r="Z22">
            <v>261.01181800000001</v>
          </cell>
          <cell r="AA22">
            <v>281.443264</v>
          </cell>
          <cell r="AB22">
            <v>796.64640499999996</v>
          </cell>
          <cell r="AC22">
            <v>590.27405799999997</v>
          </cell>
          <cell r="AD22">
            <v>236.917857</v>
          </cell>
          <cell r="AE22">
            <v>95.194022000000004</v>
          </cell>
          <cell r="AF22">
            <v>832.14095599999996</v>
          </cell>
          <cell r="AG22">
            <v>724.22133099999996</v>
          </cell>
          <cell r="AH22">
            <v>489.50911100000002</v>
          </cell>
          <cell r="AI22">
            <v>418.31875000000002</v>
          </cell>
          <cell r="AJ22">
            <v>229.03491600000001</v>
          </cell>
          <cell r="AK22">
            <v>87.923226999999997</v>
          </cell>
          <cell r="AL22">
            <v>1127.2503200000001</v>
          </cell>
          <cell r="AM22">
            <v>1418.9684520000001</v>
          </cell>
          <cell r="AN22">
            <v>234.929518</v>
          </cell>
          <cell r="AO22">
            <v>1425.6652140000001</v>
          </cell>
          <cell r="AP22">
            <v>429.60119099999997</v>
          </cell>
          <cell r="AQ22">
            <v>391.40845999999999</v>
          </cell>
          <cell r="AR22">
            <v>247.33625799999999</v>
          </cell>
          <cell r="AS22">
            <v>191.75161600000001</v>
          </cell>
          <cell r="AT22">
            <v>123.94894499999999</v>
          </cell>
          <cell r="AU22">
            <v>41.618743000000002</v>
          </cell>
          <cell r="AV22">
            <v>607.59567300000003</v>
          </cell>
          <cell r="AW22">
            <v>697.66192599999999</v>
          </cell>
          <cell r="AX22">
            <v>120.40761500000001</v>
          </cell>
          <cell r="AY22">
            <v>1355.4830770000001</v>
          </cell>
          <cell r="AZ22">
            <v>402.53976399999999</v>
          </cell>
          <cell r="BA22">
            <v>332.81287099999997</v>
          </cell>
          <cell r="BB22">
            <v>242.172853</v>
          </cell>
          <cell r="BC22">
            <v>226.56713400000001</v>
          </cell>
          <cell r="BD22">
            <v>105.085971</v>
          </cell>
          <cell r="BE22">
            <v>46.304482999999998</v>
          </cell>
          <cell r="BF22">
            <v>519.65464699999995</v>
          </cell>
          <cell r="BG22">
            <v>721.30652699999996</v>
          </cell>
          <cell r="BH22">
            <v>114.52190299999999</v>
          </cell>
          <cell r="BI22">
            <v>2493.6022520000001</v>
          </cell>
          <cell r="BJ22">
            <v>1641.5482870000001</v>
          </cell>
          <cell r="BK22">
            <v>594.55211699999995</v>
          </cell>
          <cell r="BL22">
            <v>34.097614</v>
          </cell>
          <cell r="BM22">
            <v>18.955195</v>
          </cell>
          <cell r="BN22">
            <v>99.890681999999998</v>
          </cell>
          <cell r="BO22">
            <v>0</v>
          </cell>
          <cell r="BP22">
            <v>104.558358</v>
          </cell>
          <cell r="BQ22">
            <v>1949.007335</v>
          </cell>
          <cell r="BR22">
            <v>0</v>
          </cell>
          <cell r="BS22">
            <v>74.113930999999994</v>
          </cell>
          <cell r="BT22">
            <v>11.671775</v>
          </cell>
          <cell r="BU22">
            <v>93.268889000000001</v>
          </cell>
          <cell r="BV22">
            <v>263.147334</v>
          </cell>
          <cell r="BW22">
            <v>422.84605499999998</v>
          </cell>
          <cell r="BX22">
            <v>247.28632200000001</v>
          </cell>
          <cell r="BY22">
            <v>836.67303000000004</v>
          </cell>
          <cell r="BZ22">
            <v>996.06402300000002</v>
          </cell>
          <cell r="CA22">
            <v>0</v>
          </cell>
          <cell r="CB22">
            <v>61.811266000000003</v>
          </cell>
          <cell r="CC22">
            <v>2.857192</v>
          </cell>
          <cell r="CD22">
            <v>49.556654000000002</v>
          </cell>
          <cell r="CE22">
            <v>54.286974000000001</v>
          </cell>
          <cell r="CF22">
            <v>399.53091899999998</v>
          </cell>
          <cell r="CG22">
            <v>139.99166299999999</v>
          </cell>
          <cell r="CH22">
            <v>288.02935500000001</v>
          </cell>
          <cell r="CI22">
            <v>952.94331299999999</v>
          </cell>
          <cell r="CJ22">
            <v>0</v>
          </cell>
          <cell r="CK22">
            <v>12.302664</v>
          </cell>
          <cell r="CL22">
            <v>8.8145830000000007</v>
          </cell>
          <cell r="CM22">
            <v>43.712235</v>
          </cell>
          <cell r="CN22">
            <v>208.86035999999999</v>
          </cell>
          <cell r="CO22">
            <v>23.315135999999999</v>
          </cell>
          <cell r="CP22">
            <v>107.294659</v>
          </cell>
          <cell r="CQ22">
            <v>548.64367500000003</v>
          </cell>
          <cell r="CR22">
            <v>1613.3040249999999</v>
          </cell>
          <cell r="CS22">
            <v>1167.844265</v>
          </cell>
          <cell r="CT22">
            <v>1298.2811139999999</v>
          </cell>
          <cell r="CU22">
            <v>2781.148291</v>
          </cell>
          <cell r="CV22">
            <v>0</v>
          </cell>
        </row>
        <row r="23">
          <cell r="H23" t="str">
            <v>3417204</v>
          </cell>
          <cell r="M23">
            <v>3157.2921959999999</v>
          </cell>
          <cell r="N23">
            <v>205.55802800000001</v>
          </cell>
          <cell r="O23">
            <v>191.53698700000001</v>
          </cell>
          <cell r="P23">
            <v>326.929506</v>
          </cell>
          <cell r="Q23">
            <v>422.10085199999997</v>
          </cell>
          <cell r="R23">
            <v>426.47344900000002</v>
          </cell>
          <cell r="S23">
            <v>626.27452800000003</v>
          </cell>
          <cell r="T23">
            <v>538.88046099999997</v>
          </cell>
          <cell r="U23">
            <v>260.98025999999999</v>
          </cell>
          <cell r="V23">
            <v>133.000529</v>
          </cell>
          <cell r="W23">
            <v>25.557596</v>
          </cell>
          <cell r="X23">
            <v>280.98205899999999</v>
          </cell>
          <cell r="Y23">
            <v>319.77459599999997</v>
          </cell>
          <cell r="Z23">
            <v>302.69413200000002</v>
          </cell>
          <cell r="AA23">
            <v>312.81258600000001</v>
          </cell>
          <cell r="AB23">
            <v>960.60855600000002</v>
          </cell>
          <cell r="AC23">
            <v>661.96109000000001</v>
          </cell>
          <cell r="AD23">
            <v>266.40700399999997</v>
          </cell>
          <cell r="AE23">
            <v>52.052173000000003</v>
          </cell>
          <cell r="AF23">
            <v>960.83551599999998</v>
          </cell>
          <cell r="AG23">
            <v>870.36154499999998</v>
          </cell>
          <cell r="AH23">
            <v>525.02878999999996</v>
          </cell>
          <cell r="AI23">
            <v>509.43761899999998</v>
          </cell>
          <cell r="AJ23">
            <v>239.57655299999999</v>
          </cell>
          <cell r="AK23">
            <v>52.052173000000003</v>
          </cell>
          <cell r="AL23">
            <v>1264.856953</v>
          </cell>
          <cell r="AM23">
            <v>1733.877119</v>
          </cell>
          <cell r="AN23">
            <v>158.55812499999999</v>
          </cell>
          <cell r="AO23">
            <v>1497.547806</v>
          </cell>
          <cell r="AP23">
            <v>419.17047000000002</v>
          </cell>
          <cell r="AQ23">
            <v>412.03741500000001</v>
          </cell>
          <cell r="AR23">
            <v>309.76164599999998</v>
          </cell>
          <cell r="AS23">
            <v>224.249493</v>
          </cell>
          <cell r="AT23">
            <v>114.625353</v>
          </cell>
          <cell r="AU23">
            <v>17.703427000000001</v>
          </cell>
          <cell r="AV23">
            <v>563.52971700000001</v>
          </cell>
          <cell r="AW23">
            <v>845.76618499999995</v>
          </cell>
          <cell r="AX23">
            <v>88.251903999999996</v>
          </cell>
          <cell r="AY23">
            <v>1659.7443900000001</v>
          </cell>
          <cell r="AZ23">
            <v>541.66504599999996</v>
          </cell>
          <cell r="BA23">
            <v>458.32413000000003</v>
          </cell>
          <cell r="BB23">
            <v>215.267144</v>
          </cell>
          <cell r="BC23">
            <v>285.18812600000001</v>
          </cell>
          <cell r="BD23">
            <v>124.951199</v>
          </cell>
          <cell r="BE23">
            <v>34.348745999999998</v>
          </cell>
          <cell r="BF23">
            <v>701.32723599999997</v>
          </cell>
          <cell r="BG23">
            <v>888.11093300000005</v>
          </cell>
          <cell r="BH23">
            <v>70.306220999999994</v>
          </cell>
          <cell r="BI23">
            <v>2805.476842</v>
          </cell>
          <cell r="BJ23">
            <v>2158.5438359999998</v>
          </cell>
          <cell r="BK23">
            <v>354.877048</v>
          </cell>
          <cell r="BL23">
            <v>25.557596</v>
          </cell>
          <cell r="BM23">
            <v>56.830146999999997</v>
          </cell>
          <cell r="BN23">
            <v>57.142474</v>
          </cell>
          <cell r="BO23">
            <v>0</v>
          </cell>
          <cell r="BP23">
            <v>152.52574200000001</v>
          </cell>
          <cell r="BQ23">
            <v>2196.4566799999998</v>
          </cell>
          <cell r="BR23">
            <v>0</v>
          </cell>
          <cell r="BS23">
            <v>77.992168000000007</v>
          </cell>
          <cell r="BT23">
            <v>8.1664949999999994</v>
          </cell>
          <cell r="BU23">
            <v>43.690516000000002</v>
          </cell>
          <cell r="BV23">
            <v>265.87484599999999</v>
          </cell>
          <cell r="BW23">
            <v>537.39852299999995</v>
          </cell>
          <cell r="BX23">
            <v>261.48435599999999</v>
          </cell>
          <cell r="BY23">
            <v>1001.849776</v>
          </cell>
          <cell r="BZ23">
            <v>1078.377336</v>
          </cell>
          <cell r="CA23">
            <v>0</v>
          </cell>
          <cell r="CB23">
            <v>56.638947000000002</v>
          </cell>
          <cell r="CC23">
            <v>8.1664949999999994</v>
          </cell>
          <cell r="CD23">
            <v>30.480243999999999</v>
          </cell>
          <cell r="CE23">
            <v>51.329937999999999</v>
          </cell>
          <cell r="CF23">
            <v>479.55679099999998</v>
          </cell>
          <cell r="CG23">
            <v>115.058808</v>
          </cell>
          <cell r="CH23">
            <v>337.14611100000002</v>
          </cell>
          <cell r="CI23">
            <v>1118.0793450000001</v>
          </cell>
          <cell r="CJ23">
            <v>0</v>
          </cell>
          <cell r="CK23">
            <v>21.35322</v>
          </cell>
          <cell r="CL23">
            <v>0</v>
          </cell>
          <cell r="CM23">
            <v>13.210272</v>
          </cell>
          <cell r="CN23">
            <v>214.54490899999999</v>
          </cell>
          <cell r="CO23">
            <v>57.841731000000003</v>
          </cell>
          <cell r="CP23">
            <v>146.42554699999999</v>
          </cell>
          <cell r="CQ23">
            <v>664.703665</v>
          </cell>
          <cell r="CR23">
            <v>1584.6760650000001</v>
          </cell>
          <cell r="CS23">
            <v>1572.6161320000001</v>
          </cell>
          <cell r="CT23">
            <v>1508.3664100000001</v>
          </cell>
          <cell r="CU23">
            <v>3157.2921959999999</v>
          </cell>
          <cell r="CV23">
            <v>0</v>
          </cell>
        </row>
        <row r="24">
          <cell r="H24" t="str">
            <v>3417205</v>
          </cell>
          <cell r="M24">
            <v>4521.1639649999997</v>
          </cell>
          <cell r="N24">
            <v>269.782307</v>
          </cell>
          <cell r="O24">
            <v>303.63962500000002</v>
          </cell>
          <cell r="P24">
            <v>423.84912000000003</v>
          </cell>
          <cell r="Q24">
            <v>586.43929200000002</v>
          </cell>
          <cell r="R24">
            <v>508.28950900000001</v>
          </cell>
          <cell r="S24">
            <v>899.05444899999998</v>
          </cell>
          <cell r="T24">
            <v>809.40142800000001</v>
          </cell>
          <cell r="U24">
            <v>392.41017599999998</v>
          </cell>
          <cell r="V24">
            <v>280.42799600000001</v>
          </cell>
          <cell r="W24">
            <v>47.870063000000002</v>
          </cell>
          <cell r="X24">
            <v>373.51366899999999</v>
          </cell>
          <cell r="Y24">
            <v>448.77356600000002</v>
          </cell>
          <cell r="Z24">
            <v>447.51692100000002</v>
          </cell>
          <cell r="AA24">
            <v>404.31411900000001</v>
          </cell>
          <cell r="AB24">
            <v>1255.6384579999999</v>
          </cell>
          <cell r="AC24">
            <v>1044.1001839999999</v>
          </cell>
          <cell r="AD24">
            <v>410.92854</v>
          </cell>
          <cell r="AE24">
            <v>136.37850900000001</v>
          </cell>
          <cell r="AF24">
            <v>1347.9009450000001</v>
          </cell>
          <cell r="AG24">
            <v>1057.785736</v>
          </cell>
          <cell r="AH24">
            <v>865.18119200000001</v>
          </cell>
          <cell r="AI24">
            <v>723.84722599999998</v>
          </cell>
          <cell r="AJ24">
            <v>410.46378700000002</v>
          </cell>
          <cell r="AK24">
            <v>115.98508</v>
          </cell>
          <cell r="AL24">
            <v>1761.1071099999999</v>
          </cell>
          <cell r="AM24">
            <v>2431.758797</v>
          </cell>
          <cell r="AN24">
            <v>328.29805900000002</v>
          </cell>
          <cell r="AO24">
            <v>2339.9598529999998</v>
          </cell>
          <cell r="AP24">
            <v>765.35144700000001</v>
          </cell>
          <cell r="AQ24">
            <v>556.73483499999998</v>
          </cell>
          <cell r="AR24">
            <v>429.73410000000001</v>
          </cell>
          <cell r="AS24">
            <v>328.14973600000002</v>
          </cell>
          <cell r="AT24">
            <v>213.491107</v>
          </cell>
          <cell r="AU24">
            <v>46.498627999999997</v>
          </cell>
          <cell r="AV24">
            <v>1017.057824</v>
          </cell>
          <cell r="AW24">
            <v>1167.7016610000001</v>
          </cell>
          <cell r="AX24">
            <v>155.200368</v>
          </cell>
          <cell r="AY24">
            <v>2181.2041119999999</v>
          </cell>
          <cell r="AZ24">
            <v>582.54949799999997</v>
          </cell>
          <cell r="BA24">
            <v>501.05090100000001</v>
          </cell>
          <cell r="BB24">
            <v>435.447092</v>
          </cell>
          <cell r="BC24">
            <v>395.69749000000002</v>
          </cell>
          <cell r="BD24">
            <v>196.97268</v>
          </cell>
          <cell r="BE24">
            <v>69.486452</v>
          </cell>
          <cell r="BF24">
            <v>744.04928500000005</v>
          </cell>
          <cell r="BG24">
            <v>1264.057135</v>
          </cell>
          <cell r="BH24">
            <v>173.097691</v>
          </cell>
          <cell r="BI24">
            <v>4039.5802210000002</v>
          </cell>
          <cell r="BJ24">
            <v>2882.039812</v>
          </cell>
          <cell r="BK24">
            <v>709.763012</v>
          </cell>
          <cell r="BL24">
            <v>86.693770000000001</v>
          </cell>
          <cell r="BM24">
            <v>12.048069999999999</v>
          </cell>
          <cell r="BN24">
            <v>205.69874799999999</v>
          </cell>
          <cell r="BO24">
            <v>19.879964999999999</v>
          </cell>
          <cell r="BP24">
            <v>123.456844</v>
          </cell>
          <cell r="BQ24">
            <v>3173.2630199999999</v>
          </cell>
          <cell r="BR24">
            <v>3.5238510000000001</v>
          </cell>
          <cell r="BS24">
            <v>115.459992</v>
          </cell>
          <cell r="BT24">
            <v>73.999684999999999</v>
          </cell>
          <cell r="BU24">
            <v>224.12267800000001</v>
          </cell>
          <cell r="BV24">
            <v>665.96736099999998</v>
          </cell>
          <cell r="BW24">
            <v>538.21977500000003</v>
          </cell>
          <cell r="BX24">
            <v>451.34195899999997</v>
          </cell>
          <cell r="BY24">
            <v>1100.627718</v>
          </cell>
          <cell r="BZ24">
            <v>1574.6084060000001</v>
          </cell>
          <cell r="CA24">
            <v>0</v>
          </cell>
          <cell r="CB24">
            <v>95.388828000000004</v>
          </cell>
          <cell r="CC24">
            <v>47.620983000000003</v>
          </cell>
          <cell r="CD24">
            <v>135.69679400000001</v>
          </cell>
          <cell r="CE24">
            <v>136.932739</v>
          </cell>
          <cell r="CF24">
            <v>479.099603</v>
          </cell>
          <cell r="CG24">
            <v>230.82150899999999</v>
          </cell>
          <cell r="CH24">
            <v>449.04795100000001</v>
          </cell>
          <cell r="CI24">
            <v>1598.654614</v>
          </cell>
          <cell r="CJ24">
            <v>3.5238510000000001</v>
          </cell>
          <cell r="CK24">
            <v>20.071164</v>
          </cell>
          <cell r="CL24">
            <v>26.378703000000002</v>
          </cell>
          <cell r="CM24">
            <v>88.425883999999996</v>
          </cell>
          <cell r="CN24">
            <v>529.03462200000001</v>
          </cell>
          <cell r="CO24">
            <v>59.120173000000001</v>
          </cell>
          <cell r="CP24">
            <v>220.52045000000001</v>
          </cell>
          <cell r="CQ24">
            <v>651.57976599999995</v>
          </cell>
          <cell r="CR24">
            <v>3099.535202</v>
          </cell>
          <cell r="CS24">
            <v>1421.6287629999999</v>
          </cell>
          <cell r="CT24">
            <v>1470.0581</v>
          </cell>
          <cell r="CU24">
            <v>4521.1639649999997</v>
          </cell>
          <cell r="CV24">
            <v>0</v>
          </cell>
        </row>
        <row r="25">
          <cell r="H25" t="str">
            <v>3417205</v>
          </cell>
          <cell r="M25">
            <v>2958.3133640000001</v>
          </cell>
          <cell r="N25">
            <v>105.06963399999999</v>
          </cell>
          <cell r="O25">
            <v>156.22088400000001</v>
          </cell>
          <cell r="P25">
            <v>256.59042899999997</v>
          </cell>
          <cell r="Q25">
            <v>362.47772800000001</v>
          </cell>
          <cell r="R25">
            <v>357.038498</v>
          </cell>
          <cell r="S25">
            <v>579.59649100000001</v>
          </cell>
          <cell r="T25">
            <v>517.644183</v>
          </cell>
          <cell r="U25">
            <v>323.53816799999998</v>
          </cell>
          <cell r="V25">
            <v>233.538802</v>
          </cell>
          <cell r="W25">
            <v>66.598549000000006</v>
          </cell>
          <cell r="X25">
            <v>151.77090699999999</v>
          </cell>
          <cell r="Y25">
            <v>265.29752100000002</v>
          </cell>
          <cell r="Z25">
            <v>224.02890600000001</v>
          </cell>
          <cell r="AA25">
            <v>330.415818</v>
          </cell>
          <cell r="AB25">
            <v>815.00638200000003</v>
          </cell>
          <cell r="AC25">
            <v>688.83121800000004</v>
          </cell>
          <cell r="AD25">
            <v>352.00538299999999</v>
          </cell>
          <cell r="AE25">
            <v>130.95723000000001</v>
          </cell>
          <cell r="AF25">
            <v>700.42698700000005</v>
          </cell>
          <cell r="AG25">
            <v>724.72988899999996</v>
          </cell>
          <cell r="AH25">
            <v>588.32309699999996</v>
          </cell>
          <cell r="AI25">
            <v>501.69617499999998</v>
          </cell>
          <cell r="AJ25">
            <v>329.73726099999999</v>
          </cell>
          <cell r="AK25">
            <v>113.399956</v>
          </cell>
          <cell r="AL25">
            <v>1011.528259</v>
          </cell>
          <cell r="AM25">
            <v>1646.647755</v>
          </cell>
          <cell r="AN25">
            <v>300.13735000000003</v>
          </cell>
          <cell r="AO25">
            <v>1450.767094</v>
          </cell>
          <cell r="AP25">
            <v>381.84162700000002</v>
          </cell>
          <cell r="AQ25">
            <v>334.30799300000001</v>
          </cell>
          <cell r="AR25">
            <v>291.91140799999999</v>
          </cell>
          <cell r="AS25">
            <v>221.715699</v>
          </cell>
          <cell r="AT25">
            <v>178.68354299999999</v>
          </cell>
          <cell r="AU25">
            <v>42.306823999999999</v>
          </cell>
          <cell r="AV25">
            <v>527.118022</v>
          </cell>
          <cell r="AW25">
            <v>789.97563000000002</v>
          </cell>
          <cell r="AX25">
            <v>133.67344199999999</v>
          </cell>
          <cell r="AY25">
            <v>1507.54627</v>
          </cell>
          <cell r="AZ25">
            <v>318.58535899999998</v>
          </cell>
          <cell r="BA25">
            <v>390.421896</v>
          </cell>
          <cell r="BB25">
            <v>296.41168800000003</v>
          </cell>
          <cell r="BC25">
            <v>279.98047600000001</v>
          </cell>
          <cell r="BD25">
            <v>151.053718</v>
          </cell>
          <cell r="BE25">
            <v>71.093131999999997</v>
          </cell>
          <cell r="BF25">
            <v>484.41023799999999</v>
          </cell>
          <cell r="BG25">
            <v>856.67212500000005</v>
          </cell>
          <cell r="BH25">
            <v>166.463908</v>
          </cell>
          <cell r="BI25">
            <v>2751.3913849999999</v>
          </cell>
          <cell r="BJ25">
            <v>1908.6994910000001</v>
          </cell>
          <cell r="BK25">
            <v>557.77339300000006</v>
          </cell>
          <cell r="BL25">
            <v>64.498243000000002</v>
          </cell>
          <cell r="BM25">
            <v>4.8610009999999999</v>
          </cell>
          <cell r="BN25">
            <v>180.02</v>
          </cell>
          <cell r="BO25">
            <v>2.0082300000000002</v>
          </cell>
          <cell r="BP25">
            <v>33.531027000000002</v>
          </cell>
          <cell r="BQ25">
            <v>2258.8904929999999</v>
          </cell>
          <cell r="BR25">
            <v>3.0986310000000001</v>
          </cell>
          <cell r="BS25">
            <v>70.421507000000005</v>
          </cell>
          <cell r="BT25">
            <v>72.973151000000001</v>
          </cell>
          <cell r="BU25">
            <v>174.17003600000001</v>
          </cell>
          <cell r="BV25">
            <v>419.46443599999998</v>
          </cell>
          <cell r="BW25">
            <v>312.95873899999998</v>
          </cell>
          <cell r="BX25">
            <v>398.87028199999997</v>
          </cell>
          <cell r="BY25">
            <v>806.93371100000002</v>
          </cell>
          <cell r="BZ25">
            <v>1068.8853429999999</v>
          </cell>
          <cell r="CA25">
            <v>3.0986310000000001</v>
          </cell>
          <cell r="CB25">
            <v>59.649923000000001</v>
          </cell>
          <cell r="CC25">
            <v>34.508249999999997</v>
          </cell>
          <cell r="CD25">
            <v>91.305217999999996</v>
          </cell>
          <cell r="CE25">
            <v>81.669016999999997</v>
          </cell>
          <cell r="CF25">
            <v>285.01971300000002</v>
          </cell>
          <cell r="CG25">
            <v>217.08528699999999</v>
          </cell>
          <cell r="CH25">
            <v>296.54930200000001</v>
          </cell>
          <cell r="CI25">
            <v>1190.00515</v>
          </cell>
          <cell r="CJ25">
            <v>0</v>
          </cell>
          <cell r="CK25">
            <v>10.771584000000001</v>
          </cell>
          <cell r="CL25">
            <v>38.464900999999998</v>
          </cell>
          <cell r="CM25">
            <v>82.864817000000002</v>
          </cell>
          <cell r="CN25">
            <v>337.79541899999998</v>
          </cell>
          <cell r="CO25">
            <v>27.939025000000001</v>
          </cell>
          <cell r="CP25">
            <v>181.78499500000001</v>
          </cell>
          <cell r="CQ25">
            <v>510.38440900000001</v>
          </cell>
          <cell r="CR25">
            <v>2414.8489009999998</v>
          </cell>
          <cell r="CS25">
            <v>543.46446400000002</v>
          </cell>
          <cell r="CT25">
            <v>691.62882000000002</v>
          </cell>
          <cell r="CU25">
            <v>2881.5355869999999</v>
          </cell>
          <cell r="CV25">
            <v>76.777777999999998</v>
          </cell>
        </row>
        <row r="26">
          <cell r="H26" t="str">
            <v>3417205</v>
          </cell>
          <cell r="M26">
            <v>2336.2605429999999</v>
          </cell>
          <cell r="N26">
            <v>109.675951</v>
          </cell>
          <cell r="O26">
            <v>126.96144</v>
          </cell>
          <cell r="P26">
            <v>206.20617799999999</v>
          </cell>
          <cell r="Q26">
            <v>283.14493800000002</v>
          </cell>
          <cell r="R26">
            <v>355.43480799999998</v>
          </cell>
          <cell r="S26">
            <v>406.59920399999999</v>
          </cell>
          <cell r="T26">
            <v>452.42755299999999</v>
          </cell>
          <cell r="U26">
            <v>230.92645899999999</v>
          </cell>
          <cell r="V26">
            <v>136.507904</v>
          </cell>
          <cell r="W26">
            <v>28.376106</v>
          </cell>
          <cell r="X26">
            <v>151.85641899999999</v>
          </cell>
          <cell r="Y26">
            <v>192.64591999999999</v>
          </cell>
          <cell r="Z26">
            <v>214.785045</v>
          </cell>
          <cell r="AA26">
            <v>226.378636</v>
          </cell>
          <cell r="AB26">
            <v>674.98070800000005</v>
          </cell>
          <cell r="AC26">
            <v>559.91396599999996</v>
          </cell>
          <cell r="AD26">
            <v>247.37796499999999</v>
          </cell>
          <cell r="AE26">
            <v>68.321882000000002</v>
          </cell>
          <cell r="AF26">
            <v>600.96362099999999</v>
          </cell>
          <cell r="AG26">
            <v>607.88726399999996</v>
          </cell>
          <cell r="AH26">
            <v>413.957989</v>
          </cell>
          <cell r="AI26">
            <v>434.01662700000003</v>
          </cell>
          <cell r="AJ26">
            <v>217.814795</v>
          </cell>
          <cell r="AK26">
            <v>61.620246000000002</v>
          </cell>
          <cell r="AL26">
            <v>848.96655999999996</v>
          </cell>
          <cell r="AM26">
            <v>1322.4099719999999</v>
          </cell>
          <cell r="AN26">
            <v>164.88401099999999</v>
          </cell>
          <cell r="AO26">
            <v>1049.4468589999999</v>
          </cell>
          <cell r="AP26">
            <v>269.56264399999998</v>
          </cell>
          <cell r="AQ26">
            <v>278.45215899999999</v>
          </cell>
          <cell r="AR26">
            <v>189.652827</v>
          </cell>
          <cell r="AS26">
            <v>194.635625</v>
          </cell>
          <cell r="AT26">
            <v>99.714153999999994</v>
          </cell>
          <cell r="AU26">
            <v>17.429449999999999</v>
          </cell>
          <cell r="AV26">
            <v>405.788363</v>
          </cell>
          <cell r="AW26">
            <v>579.559034</v>
          </cell>
          <cell r="AX26">
            <v>64.099462000000003</v>
          </cell>
          <cell r="AY26">
            <v>1286.813684</v>
          </cell>
          <cell r="AZ26">
            <v>331.40097600000001</v>
          </cell>
          <cell r="BA26">
            <v>329.43510500000002</v>
          </cell>
          <cell r="BB26">
            <v>224.30516299999999</v>
          </cell>
          <cell r="BC26">
            <v>239.381002</v>
          </cell>
          <cell r="BD26">
            <v>118.100641</v>
          </cell>
          <cell r="BE26">
            <v>44.190795999999999</v>
          </cell>
          <cell r="BF26">
            <v>443.17819700000001</v>
          </cell>
          <cell r="BG26">
            <v>742.85093900000004</v>
          </cell>
          <cell r="BH26">
            <v>100.784549</v>
          </cell>
          <cell r="BI26">
            <v>2144.4559599999998</v>
          </cell>
          <cell r="BJ26">
            <v>1604.598898</v>
          </cell>
          <cell r="BK26">
            <v>357.88312100000002</v>
          </cell>
          <cell r="BL26">
            <v>45.610466000000002</v>
          </cell>
          <cell r="BM26">
            <v>36.682242000000002</v>
          </cell>
          <cell r="BN26">
            <v>59.342469000000001</v>
          </cell>
          <cell r="BO26">
            <v>15.449498</v>
          </cell>
          <cell r="BP26">
            <v>24.889265000000002</v>
          </cell>
          <cell r="BQ26">
            <v>1735.296922</v>
          </cell>
          <cell r="BR26">
            <v>0</v>
          </cell>
          <cell r="BS26">
            <v>59.786644000000003</v>
          </cell>
          <cell r="BT26">
            <v>75.246032</v>
          </cell>
          <cell r="BU26">
            <v>127.62918999999999</v>
          </cell>
          <cell r="BV26">
            <v>319.57590199999999</v>
          </cell>
          <cell r="BW26">
            <v>222.23777100000001</v>
          </cell>
          <cell r="BX26">
            <v>236.32320899999999</v>
          </cell>
          <cell r="BY26">
            <v>694.49817599999994</v>
          </cell>
          <cell r="BZ26">
            <v>779.88421400000004</v>
          </cell>
          <cell r="CA26">
            <v>0</v>
          </cell>
          <cell r="CB26">
            <v>53.226160999999998</v>
          </cell>
          <cell r="CC26">
            <v>29.031610000000001</v>
          </cell>
          <cell r="CD26">
            <v>63.777203</v>
          </cell>
          <cell r="CE26">
            <v>74.345536999999993</v>
          </cell>
          <cell r="CF26">
            <v>194.085703</v>
          </cell>
          <cell r="CG26">
            <v>107.796983</v>
          </cell>
          <cell r="CH26">
            <v>257.62101799999999</v>
          </cell>
          <cell r="CI26">
            <v>955.41270699999995</v>
          </cell>
          <cell r="CJ26">
            <v>0</v>
          </cell>
          <cell r="CK26">
            <v>6.5604829999999996</v>
          </cell>
          <cell r="CL26">
            <v>46.214421999999999</v>
          </cell>
          <cell r="CM26">
            <v>63.851987000000001</v>
          </cell>
          <cell r="CN26">
            <v>245.23036400000001</v>
          </cell>
          <cell r="CO26">
            <v>28.152068</v>
          </cell>
          <cell r="CP26">
            <v>128.52622600000001</v>
          </cell>
          <cell r="CQ26">
            <v>436.87715700000001</v>
          </cell>
          <cell r="CR26">
            <v>2038.402515</v>
          </cell>
          <cell r="CS26">
            <v>297.85802799999999</v>
          </cell>
          <cell r="CT26">
            <v>483.158277</v>
          </cell>
          <cell r="CU26">
            <v>2336.2605429999999</v>
          </cell>
          <cell r="CV26">
            <v>0</v>
          </cell>
        </row>
        <row r="27">
          <cell r="H27" t="str">
            <v>3417206</v>
          </cell>
          <cell r="M27">
            <v>2274.1783599999999</v>
          </cell>
          <cell r="N27">
            <v>99.840197000000003</v>
          </cell>
          <cell r="O27">
            <v>86.175678000000005</v>
          </cell>
          <cell r="P27">
            <v>154.15280999999999</v>
          </cell>
          <cell r="Q27">
            <v>184.07813100000001</v>
          </cell>
          <cell r="R27">
            <v>213.062534</v>
          </cell>
          <cell r="S27">
            <v>642.52656500000001</v>
          </cell>
          <cell r="T27">
            <v>429.74002400000001</v>
          </cell>
          <cell r="U27">
            <v>157.25383199999999</v>
          </cell>
          <cell r="V27">
            <v>225.247424</v>
          </cell>
          <cell r="W27">
            <v>82.101166000000006</v>
          </cell>
          <cell r="X27">
            <v>122.465171</v>
          </cell>
          <cell r="Y27">
            <v>135.93767800000001</v>
          </cell>
          <cell r="Z27">
            <v>159.68138400000001</v>
          </cell>
          <cell r="AA27">
            <v>134.99626699999999</v>
          </cell>
          <cell r="AB27">
            <v>768.84974199999999</v>
          </cell>
          <cell r="AC27">
            <v>544.61947999999995</v>
          </cell>
          <cell r="AD27">
            <v>227.91839300000001</v>
          </cell>
          <cell r="AE27">
            <v>179.71024499999999</v>
          </cell>
          <cell r="AF27">
            <v>457.67114900000001</v>
          </cell>
          <cell r="AG27">
            <v>486.41302999999999</v>
          </cell>
          <cell r="AH27">
            <v>601.08997599999998</v>
          </cell>
          <cell r="AI27">
            <v>354.374032</v>
          </cell>
          <cell r="AJ27">
            <v>214.71526700000001</v>
          </cell>
          <cell r="AK27">
            <v>159.914907</v>
          </cell>
          <cell r="AL27">
            <v>577.617347</v>
          </cell>
          <cell r="AM27">
            <v>1389.2124229999999</v>
          </cell>
          <cell r="AN27">
            <v>307.348589</v>
          </cell>
          <cell r="AO27">
            <v>996.90839200000005</v>
          </cell>
          <cell r="AP27">
            <v>232.18132299999999</v>
          </cell>
          <cell r="AQ27">
            <v>207.89155199999999</v>
          </cell>
          <cell r="AR27">
            <v>285.27138100000002</v>
          </cell>
          <cell r="AS27">
            <v>139.491366</v>
          </cell>
          <cell r="AT27">
            <v>84.937404999999998</v>
          </cell>
          <cell r="AU27">
            <v>47.135365</v>
          </cell>
          <cell r="AV27">
            <v>283.59458599999999</v>
          </cell>
          <cell r="AW27">
            <v>601.22553100000005</v>
          </cell>
          <cell r="AX27">
            <v>112.088275</v>
          </cell>
          <cell r="AY27">
            <v>1277.2699680000001</v>
          </cell>
          <cell r="AZ27">
            <v>225.489825</v>
          </cell>
          <cell r="BA27">
            <v>278.521478</v>
          </cell>
          <cell r="BB27">
            <v>315.81859500000002</v>
          </cell>
          <cell r="BC27">
            <v>214.882666</v>
          </cell>
          <cell r="BD27">
            <v>129.777862</v>
          </cell>
          <cell r="BE27">
            <v>112.77954200000001</v>
          </cell>
          <cell r="BF27">
            <v>294.022762</v>
          </cell>
          <cell r="BG27">
            <v>787.98689200000001</v>
          </cell>
          <cell r="BH27">
            <v>195.26031399999999</v>
          </cell>
          <cell r="BI27">
            <v>2126.5447009999998</v>
          </cell>
          <cell r="BJ27">
            <v>1084.188774</v>
          </cell>
          <cell r="BK27">
            <v>562.03931299999999</v>
          </cell>
          <cell r="BL27">
            <v>159.82248799999999</v>
          </cell>
          <cell r="BM27">
            <v>60.245904000000003</v>
          </cell>
          <cell r="BN27">
            <v>163.036934</v>
          </cell>
          <cell r="BO27">
            <v>22.580112</v>
          </cell>
          <cell r="BP27">
            <v>74.631175999999996</v>
          </cell>
          <cell r="BQ27">
            <v>1818.007212</v>
          </cell>
          <cell r="BR27">
            <v>0</v>
          </cell>
          <cell r="BS27">
            <v>30.052105999999998</v>
          </cell>
          <cell r="BT27">
            <v>163.68936500000001</v>
          </cell>
          <cell r="BU27">
            <v>253.24614500000001</v>
          </cell>
          <cell r="BV27">
            <v>386.84659799999997</v>
          </cell>
          <cell r="BW27">
            <v>256.777828</v>
          </cell>
          <cell r="BX27">
            <v>343.18246599999998</v>
          </cell>
          <cell r="BY27">
            <v>384.21270399999997</v>
          </cell>
          <cell r="BZ27">
            <v>764.72706900000003</v>
          </cell>
          <cell r="CA27">
            <v>0</v>
          </cell>
          <cell r="CB27">
            <v>16.608650999999998</v>
          </cell>
          <cell r="CC27">
            <v>97.026420999999999</v>
          </cell>
          <cell r="CD27">
            <v>117.179104</v>
          </cell>
          <cell r="CE27">
            <v>76.685990000000004</v>
          </cell>
          <cell r="CF27">
            <v>210.34197399999999</v>
          </cell>
          <cell r="CG27">
            <v>132.85353000000001</v>
          </cell>
          <cell r="CH27">
            <v>114.031397</v>
          </cell>
          <cell r="CI27">
            <v>1053.280143</v>
          </cell>
          <cell r="CJ27">
            <v>0</v>
          </cell>
          <cell r="CK27">
            <v>13.443455</v>
          </cell>
          <cell r="CL27">
            <v>66.662942999999999</v>
          </cell>
          <cell r="CM27">
            <v>136.06704099999999</v>
          </cell>
          <cell r="CN27">
            <v>310.16060800000002</v>
          </cell>
          <cell r="CO27">
            <v>46.435853999999999</v>
          </cell>
          <cell r="CP27">
            <v>210.328935</v>
          </cell>
          <cell r="CQ27">
            <v>270.181307</v>
          </cell>
          <cell r="CR27">
            <v>1948.110289</v>
          </cell>
          <cell r="CS27">
            <v>326.06807099999997</v>
          </cell>
          <cell r="CT27">
            <v>374.81906400000003</v>
          </cell>
          <cell r="CU27">
            <v>2271.6783599999999</v>
          </cell>
          <cell r="CV27">
            <v>2.5</v>
          </cell>
        </row>
        <row r="28">
          <cell r="H28" t="str">
            <v>3417206</v>
          </cell>
          <cell r="M28">
            <v>2626.078982</v>
          </cell>
          <cell r="N28">
            <v>135.797821</v>
          </cell>
          <cell r="O28">
            <v>68.443594000000004</v>
          </cell>
          <cell r="P28">
            <v>101.117493</v>
          </cell>
          <cell r="Q28">
            <v>156.65660600000001</v>
          </cell>
          <cell r="R28">
            <v>265.53519499999999</v>
          </cell>
          <cell r="S28">
            <v>846.96173999999996</v>
          </cell>
          <cell r="T28">
            <v>460.842558</v>
          </cell>
          <cell r="U28">
            <v>228.93348599999999</v>
          </cell>
          <cell r="V28">
            <v>242.59908999999999</v>
          </cell>
          <cell r="W28">
            <v>119.1914</v>
          </cell>
          <cell r="X28">
            <v>163.32588799999999</v>
          </cell>
          <cell r="Y28">
            <v>107.26412999999999</v>
          </cell>
          <cell r="Z28">
            <v>107.951674</v>
          </cell>
          <cell r="AA28">
            <v>97.015356999999995</v>
          </cell>
          <cell r="AB28">
            <v>1060.2112709999999</v>
          </cell>
          <cell r="AC28">
            <v>636.29099299999996</v>
          </cell>
          <cell r="AD28">
            <v>232.69424599999999</v>
          </cell>
          <cell r="AE28">
            <v>221.325423</v>
          </cell>
          <cell r="AF28">
            <v>408.44735400000002</v>
          </cell>
          <cell r="AG28">
            <v>687.58004400000004</v>
          </cell>
          <cell r="AH28">
            <v>648.33509300000003</v>
          </cell>
          <cell r="AI28">
            <v>441.570156</v>
          </cell>
          <cell r="AJ28">
            <v>229.99906799999999</v>
          </cell>
          <cell r="AK28">
            <v>210.147267</v>
          </cell>
          <cell r="AL28">
            <v>504.62032099999999</v>
          </cell>
          <cell r="AM28">
            <v>1759.6681719999999</v>
          </cell>
          <cell r="AN28">
            <v>361.79048899999998</v>
          </cell>
          <cell r="AO28">
            <v>1212.9350219999999</v>
          </cell>
          <cell r="AP28">
            <v>198.16234800000001</v>
          </cell>
          <cell r="AQ28">
            <v>320.39841200000001</v>
          </cell>
          <cell r="AR28">
            <v>345.65704299999999</v>
          </cell>
          <cell r="AS28">
            <v>177.418891</v>
          </cell>
          <cell r="AT28">
            <v>100.889112</v>
          </cell>
          <cell r="AU28">
            <v>70.409215000000003</v>
          </cell>
          <cell r="AV28">
            <v>236.66172399999999</v>
          </cell>
          <cell r="AW28">
            <v>851.67665499999998</v>
          </cell>
          <cell r="AX28">
            <v>124.596642</v>
          </cell>
          <cell r="AY28">
            <v>1413.1439600000001</v>
          </cell>
          <cell r="AZ28">
            <v>210.28500600000001</v>
          </cell>
          <cell r="BA28">
            <v>367.18163199999998</v>
          </cell>
          <cell r="BB28">
            <v>302.67805099999998</v>
          </cell>
          <cell r="BC28">
            <v>264.15126400000003</v>
          </cell>
          <cell r="BD28">
            <v>129.10995600000001</v>
          </cell>
          <cell r="BE28">
            <v>139.73805200000001</v>
          </cell>
          <cell r="BF28">
            <v>267.958597</v>
          </cell>
          <cell r="BG28">
            <v>907.99151700000004</v>
          </cell>
          <cell r="BH28">
            <v>237.19384700000001</v>
          </cell>
          <cell r="BI28">
            <v>2440.837117</v>
          </cell>
          <cell r="BJ28">
            <v>1157.6012700000001</v>
          </cell>
          <cell r="BK28">
            <v>610.877252</v>
          </cell>
          <cell r="BL28">
            <v>222.92178000000001</v>
          </cell>
          <cell r="BM28">
            <v>68.006062999999997</v>
          </cell>
          <cell r="BN28">
            <v>315.94422800000001</v>
          </cell>
          <cell r="BO28">
            <v>9.1552030000000002</v>
          </cell>
          <cell r="BP28">
            <v>56.331322</v>
          </cell>
          <cell r="BQ28">
            <v>2216.6512360000002</v>
          </cell>
          <cell r="BR28">
            <v>0</v>
          </cell>
          <cell r="BS28">
            <v>44.607168999999999</v>
          </cell>
          <cell r="BT28">
            <v>230.34681900000001</v>
          </cell>
          <cell r="BU28">
            <v>490.95944200000002</v>
          </cell>
          <cell r="BV28">
            <v>423.04792200000003</v>
          </cell>
          <cell r="BW28">
            <v>215.355673</v>
          </cell>
          <cell r="BX28">
            <v>408.67674199999999</v>
          </cell>
          <cell r="BY28">
            <v>403.65746899999999</v>
          </cell>
          <cell r="BZ28">
            <v>1013.792282</v>
          </cell>
          <cell r="CA28">
            <v>0</v>
          </cell>
          <cell r="CB28">
            <v>32.486527000000002</v>
          </cell>
          <cell r="CC28">
            <v>129.10763600000001</v>
          </cell>
          <cell r="CD28">
            <v>238.03140500000001</v>
          </cell>
          <cell r="CE28">
            <v>138.39031499999999</v>
          </cell>
          <cell r="CF28">
            <v>183.36753400000001</v>
          </cell>
          <cell r="CG28">
            <v>162.761765</v>
          </cell>
          <cell r="CH28">
            <v>129.647099</v>
          </cell>
          <cell r="CI28">
            <v>1202.8589549999999</v>
          </cell>
          <cell r="CJ28">
            <v>0</v>
          </cell>
          <cell r="CK28">
            <v>12.120642</v>
          </cell>
          <cell r="CL28">
            <v>101.23918399999999</v>
          </cell>
          <cell r="CM28">
            <v>252.92803799999999</v>
          </cell>
          <cell r="CN28">
            <v>284.65760699999998</v>
          </cell>
          <cell r="CO28">
            <v>31.988139</v>
          </cell>
          <cell r="CP28">
            <v>245.914976</v>
          </cell>
          <cell r="CQ28">
            <v>274.01036900000003</v>
          </cell>
          <cell r="CR28">
            <v>2481.1538559999999</v>
          </cell>
          <cell r="CS28">
            <v>144.925127</v>
          </cell>
          <cell r="CT28">
            <v>262.91170099999999</v>
          </cell>
          <cell r="CU28">
            <v>2609.4123159999999</v>
          </cell>
          <cell r="CV28">
            <v>16.666667</v>
          </cell>
        </row>
        <row r="29">
          <cell r="H29" t="str">
            <v>3417207</v>
          </cell>
          <cell r="M29">
            <v>2399.443796</v>
          </cell>
          <cell r="N29">
            <v>114.264173</v>
          </cell>
          <cell r="O29">
            <v>115.240193</v>
          </cell>
          <cell r="P29">
            <v>162.781938</v>
          </cell>
          <cell r="Q29">
            <v>152.65344200000001</v>
          </cell>
          <cell r="R29">
            <v>201.42889199999999</v>
          </cell>
          <cell r="S29">
            <v>528.02356099999997</v>
          </cell>
          <cell r="T29">
            <v>353.84556500000002</v>
          </cell>
          <cell r="U29">
            <v>261.44682899999998</v>
          </cell>
          <cell r="V29">
            <v>330.19346300000001</v>
          </cell>
          <cell r="W29">
            <v>179.56573900000001</v>
          </cell>
          <cell r="X29">
            <v>157.88682</v>
          </cell>
          <cell r="Y29">
            <v>173.393517</v>
          </cell>
          <cell r="Z29">
            <v>146.21031099999999</v>
          </cell>
          <cell r="AA29">
            <v>92.377174999999994</v>
          </cell>
          <cell r="AB29">
            <v>672.13331400000004</v>
          </cell>
          <cell r="AC29">
            <v>505.89099299999998</v>
          </cell>
          <cell r="AD29">
            <v>343.84841399999999</v>
          </cell>
          <cell r="AE29">
            <v>307.70325300000002</v>
          </cell>
          <cell r="AF29">
            <v>498.10187000000002</v>
          </cell>
          <cell r="AG29">
            <v>408.28731599999998</v>
          </cell>
          <cell r="AH29">
            <v>494.45156200000002</v>
          </cell>
          <cell r="AI29">
            <v>390.79650800000002</v>
          </cell>
          <cell r="AJ29">
            <v>309.777513</v>
          </cell>
          <cell r="AK29">
            <v>298.02902799999998</v>
          </cell>
          <cell r="AL29">
            <v>580.671018</v>
          </cell>
          <cell r="AM29">
            <v>1309.0135769999999</v>
          </cell>
          <cell r="AN29">
            <v>509.75920200000002</v>
          </cell>
          <cell r="AO29">
            <v>1041.2875289999999</v>
          </cell>
          <cell r="AP29">
            <v>244.98976500000001</v>
          </cell>
          <cell r="AQ29">
            <v>184.33791099999999</v>
          </cell>
          <cell r="AR29">
            <v>245.73036300000001</v>
          </cell>
          <cell r="AS29">
            <v>174.547889</v>
          </cell>
          <cell r="AT29">
            <v>95.440123999999997</v>
          </cell>
          <cell r="AU29">
            <v>96.241478000000001</v>
          </cell>
          <cell r="AV29">
            <v>262.58797800000002</v>
          </cell>
          <cell r="AW29">
            <v>616.87500899999998</v>
          </cell>
          <cell r="AX29">
            <v>161.82454200000001</v>
          </cell>
          <cell r="AY29">
            <v>1358.1562670000001</v>
          </cell>
          <cell r="AZ29">
            <v>253.11210500000001</v>
          </cell>
          <cell r="BA29">
            <v>223.94940500000001</v>
          </cell>
          <cell r="BB29">
            <v>248.72119900000001</v>
          </cell>
          <cell r="BC29">
            <v>216.24861899999999</v>
          </cell>
          <cell r="BD29">
            <v>214.337389</v>
          </cell>
          <cell r="BE29">
            <v>201.78755000000001</v>
          </cell>
          <cell r="BF29">
            <v>318.08303999999998</v>
          </cell>
          <cell r="BG29">
            <v>692.13856699999997</v>
          </cell>
          <cell r="BH29">
            <v>347.93465900000001</v>
          </cell>
          <cell r="BI29">
            <v>2221.540555</v>
          </cell>
          <cell r="BJ29">
            <v>1392.628504</v>
          </cell>
          <cell r="BK29">
            <v>469.80042800000001</v>
          </cell>
          <cell r="BL29">
            <v>61.993146000000003</v>
          </cell>
          <cell r="BM29">
            <v>60.038618</v>
          </cell>
          <cell r="BN29">
            <v>176.14120700000001</v>
          </cell>
          <cell r="BO29">
            <v>10.770583999999999</v>
          </cell>
          <cell r="BP29">
            <v>50.168067000000001</v>
          </cell>
          <cell r="BQ29">
            <v>1901.3419260000001</v>
          </cell>
          <cell r="BR29">
            <v>0</v>
          </cell>
          <cell r="BS29">
            <v>54.217678999999997</v>
          </cell>
          <cell r="BT29">
            <v>107.376788</v>
          </cell>
          <cell r="BU29">
            <v>282.668565</v>
          </cell>
          <cell r="BV29">
            <v>268.30448000000001</v>
          </cell>
          <cell r="BW29">
            <v>227.42884699999999</v>
          </cell>
          <cell r="BX29">
            <v>518.26822400000003</v>
          </cell>
          <cell r="BY29">
            <v>443.07734299999998</v>
          </cell>
          <cell r="BZ29">
            <v>796.29776400000003</v>
          </cell>
          <cell r="CA29">
            <v>0</v>
          </cell>
          <cell r="CB29">
            <v>51.766860000000001</v>
          </cell>
          <cell r="CC29">
            <v>57.883262999999999</v>
          </cell>
          <cell r="CD29">
            <v>142.78550100000001</v>
          </cell>
          <cell r="CE29">
            <v>61.616638000000002</v>
          </cell>
          <cell r="CF29">
            <v>202.30788999999999</v>
          </cell>
          <cell r="CG29">
            <v>188.230864</v>
          </cell>
          <cell r="CH29">
            <v>91.706748000000005</v>
          </cell>
          <cell r="CI29">
            <v>1105.0441619999999</v>
          </cell>
          <cell r="CJ29">
            <v>0</v>
          </cell>
          <cell r="CK29">
            <v>2.4508190000000001</v>
          </cell>
          <cell r="CL29">
            <v>49.493524999999998</v>
          </cell>
          <cell r="CM29">
            <v>139.88306399999999</v>
          </cell>
          <cell r="CN29">
            <v>206.68784199999999</v>
          </cell>
          <cell r="CO29">
            <v>25.120957000000001</v>
          </cell>
          <cell r="CP29">
            <v>330.03735999999998</v>
          </cell>
          <cell r="CQ29">
            <v>351.37059499999998</v>
          </cell>
          <cell r="CR29">
            <v>2115.4038460000002</v>
          </cell>
          <cell r="CS29">
            <v>284.03994999999998</v>
          </cell>
          <cell r="CT29">
            <v>418.73926</v>
          </cell>
          <cell r="CU29">
            <v>2399.443796</v>
          </cell>
          <cell r="CV29">
            <v>0</v>
          </cell>
        </row>
        <row r="30">
          <cell r="H30" t="str">
            <v>3417207</v>
          </cell>
          <cell r="M30">
            <v>3371.042899</v>
          </cell>
          <cell r="N30">
            <v>106.871375</v>
          </cell>
          <cell r="O30">
            <v>112.861154</v>
          </cell>
          <cell r="P30">
            <v>190.13968800000001</v>
          </cell>
          <cell r="Q30">
            <v>285.392539</v>
          </cell>
          <cell r="R30">
            <v>469.566371</v>
          </cell>
          <cell r="S30">
            <v>593.54340000000002</v>
          </cell>
          <cell r="T30">
            <v>516.57163500000001</v>
          </cell>
          <cell r="U30">
            <v>303.736108</v>
          </cell>
          <cell r="V30">
            <v>400.51179300000001</v>
          </cell>
          <cell r="W30">
            <v>391.848837</v>
          </cell>
          <cell r="X30">
            <v>150.81782999999999</v>
          </cell>
          <cell r="Y30">
            <v>184.55036100000001</v>
          </cell>
          <cell r="Z30">
            <v>173.13700800000001</v>
          </cell>
          <cell r="AA30">
            <v>232.201662</v>
          </cell>
          <cell r="AB30">
            <v>982.23997999999995</v>
          </cell>
          <cell r="AC30">
            <v>707.37157999999999</v>
          </cell>
          <cell r="AD30">
            <v>386.06324699999999</v>
          </cell>
          <cell r="AE30">
            <v>554.66123100000004</v>
          </cell>
          <cell r="AF30">
            <v>547.73335399999996</v>
          </cell>
          <cell r="AG30">
            <v>833.438357</v>
          </cell>
          <cell r="AH30">
            <v>528.13936899999999</v>
          </cell>
          <cell r="AI30">
            <v>557.50369499999999</v>
          </cell>
          <cell r="AJ30">
            <v>377.36833899999999</v>
          </cell>
          <cell r="AK30">
            <v>526.85978399999999</v>
          </cell>
          <cell r="AL30">
            <v>827.50309900000002</v>
          </cell>
          <cell r="AM30">
            <v>1751.1791700000001</v>
          </cell>
          <cell r="AN30">
            <v>792.36063000000001</v>
          </cell>
          <cell r="AO30">
            <v>1424.6117850000001</v>
          </cell>
          <cell r="AP30">
            <v>274.44743399999999</v>
          </cell>
          <cell r="AQ30">
            <v>351.750022</v>
          </cell>
          <cell r="AR30">
            <v>253.61194900000001</v>
          </cell>
          <cell r="AS30">
            <v>249.686589</v>
          </cell>
          <cell r="AT30">
            <v>151.525384</v>
          </cell>
          <cell r="AU30">
            <v>143.590408</v>
          </cell>
          <cell r="AV30">
            <v>414.97562299999998</v>
          </cell>
          <cell r="AW30">
            <v>755.92976699999997</v>
          </cell>
          <cell r="AX30">
            <v>253.70639399999999</v>
          </cell>
          <cell r="AY30">
            <v>1946.431114</v>
          </cell>
          <cell r="AZ30">
            <v>273.28591999999998</v>
          </cell>
          <cell r="BA30">
            <v>481.688335</v>
          </cell>
          <cell r="BB30">
            <v>274.527421</v>
          </cell>
          <cell r="BC30">
            <v>307.81710700000002</v>
          </cell>
          <cell r="BD30">
            <v>225.84295599999999</v>
          </cell>
          <cell r="BE30">
            <v>383.26937500000003</v>
          </cell>
          <cell r="BF30">
            <v>412.52747599999998</v>
          </cell>
          <cell r="BG30">
            <v>995.24940300000003</v>
          </cell>
          <cell r="BH30">
            <v>538.65423499999997</v>
          </cell>
          <cell r="BI30">
            <v>3178.0075999999999</v>
          </cell>
          <cell r="BJ30">
            <v>1905.775247</v>
          </cell>
          <cell r="BK30">
            <v>652.47709099999997</v>
          </cell>
          <cell r="BL30">
            <v>184.89465100000001</v>
          </cell>
          <cell r="BM30">
            <v>52.361606999999999</v>
          </cell>
          <cell r="BN30">
            <v>309.53347200000002</v>
          </cell>
          <cell r="BO30">
            <v>30.048956</v>
          </cell>
          <cell r="BP30">
            <v>42.916576999999997</v>
          </cell>
          <cell r="BQ30">
            <v>2824.1633459999998</v>
          </cell>
          <cell r="BR30">
            <v>0</v>
          </cell>
          <cell r="BS30">
            <v>56.258257</v>
          </cell>
          <cell r="BT30">
            <v>150.45096599999999</v>
          </cell>
          <cell r="BU30">
            <v>189.79846800000001</v>
          </cell>
          <cell r="BV30">
            <v>379.99656399999998</v>
          </cell>
          <cell r="BW30">
            <v>249.511324</v>
          </cell>
          <cell r="BX30">
            <v>889.49386200000004</v>
          </cell>
          <cell r="BY30">
            <v>908.65390500000001</v>
          </cell>
          <cell r="BZ30">
            <v>1154.7432980000001</v>
          </cell>
          <cell r="CA30">
            <v>0</v>
          </cell>
          <cell r="CB30">
            <v>40.167611999999998</v>
          </cell>
          <cell r="CC30">
            <v>69.905721999999997</v>
          </cell>
          <cell r="CD30">
            <v>96.177685999999994</v>
          </cell>
          <cell r="CE30">
            <v>87.191259000000002</v>
          </cell>
          <cell r="CF30">
            <v>200.13179500000001</v>
          </cell>
          <cell r="CG30">
            <v>308.90772900000002</v>
          </cell>
          <cell r="CH30">
            <v>352.26149400000003</v>
          </cell>
          <cell r="CI30">
            <v>1669.4200470000001</v>
          </cell>
          <cell r="CJ30">
            <v>0</v>
          </cell>
          <cell r="CK30">
            <v>16.090644999999999</v>
          </cell>
          <cell r="CL30">
            <v>80.545242999999999</v>
          </cell>
          <cell r="CM30">
            <v>93.620782000000005</v>
          </cell>
          <cell r="CN30">
            <v>292.80530499999998</v>
          </cell>
          <cell r="CO30">
            <v>49.379528999999998</v>
          </cell>
          <cell r="CP30">
            <v>580.58613200000002</v>
          </cell>
          <cell r="CQ30">
            <v>556.39241100000004</v>
          </cell>
          <cell r="CR30">
            <v>2959.6909730000002</v>
          </cell>
          <cell r="CS30">
            <v>411.35192599999999</v>
          </cell>
          <cell r="CT30">
            <v>685.34947799999998</v>
          </cell>
          <cell r="CU30">
            <v>3270.8206759999998</v>
          </cell>
          <cell r="CV30">
            <v>100.222222</v>
          </cell>
        </row>
        <row r="31">
          <cell r="H31" t="str">
            <v>3417207</v>
          </cell>
          <cell r="M31">
            <v>3870.0330760000002</v>
          </cell>
          <cell r="N31">
            <v>189.68359799999999</v>
          </cell>
          <cell r="O31">
            <v>105.16186500000001</v>
          </cell>
          <cell r="P31">
            <v>166.59101000000001</v>
          </cell>
          <cell r="Q31">
            <v>267.32630399999999</v>
          </cell>
          <cell r="R31">
            <v>1079.3171480000001</v>
          </cell>
          <cell r="S31">
            <v>1013.427764</v>
          </cell>
          <cell r="T31">
            <v>428.57768700000003</v>
          </cell>
          <cell r="U31">
            <v>298.55004400000001</v>
          </cell>
          <cell r="V31">
            <v>229.35821799999999</v>
          </cell>
          <cell r="W31">
            <v>92.039437000000007</v>
          </cell>
          <cell r="X31">
            <v>242.02958100000001</v>
          </cell>
          <cell r="Y31">
            <v>151.443082</v>
          </cell>
          <cell r="Z31">
            <v>186.89676800000001</v>
          </cell>
          <cell r="AA31">
            <v>236.287441</v>
          </cell>
          <cell r="AB31">
            <v>1947.4991769999999</v>
          </cell>
          <cell r="AC31">
            <v>626.88639699999999</v>
          </cell>
          <cell r="AD31">
            <v>282.21766000000002</v>
          </cell>
          <cell r="AE31">
            <v>196.77296899999999</v>
          </cell>
          <cell r="AF31">
            <v>627.32921899999997</v>
          </cell>
          <cell r="AG31">
            <v>1642.9966669999999</v>
          </cell>
          <cell r="AH31">
            <v>698.58901000000003</v>
          </cell>
          <cell r="AI31">
            <v>450.65706299999999</v>
          </cell>
          <cell r="AJ31">
            <v>273.582966</v>
          </cell>
          <cell r="AK31">
            <v>176.87815000000001</v>
          </cell>
          <cell r="AL31">
            <v>964.92560400000002</v>
          </cell>
          <cell r="AM31">
            <v>2583.709816</v>
          </cell>
          <cell r="AN31">
            <v>321.39765599999998</v>
          </cell>
          <cell r="AO31">
            <v>1926.99236</v>
          </cell>
          <cell r="AP31">
            <v>366.261661</v>
          </cell>
          <cell r="AQ31">
            <v>791.66931</v>
          </cell>
          <cell r="AR31">
            <v>403.08637099999999</v>
          </cell>
          <cell r="AS31">
            <v>197.48335399999999</v>
          </cell>
          <cell r="AT31">
            <v>109.80600099999999</v>
          </cell>
          <cell r="AU31">
            <v>58.685662999999998</v>
          </cell>
          <cell r="AV31">
            <v>527.10295799999994</v>
          </cell>
          <cell r="AW31">
            <v>1288.2220520000001</v>
          </cell>
          <cell r="AX31">
            <v>111.667351</v>
          </cell>
          <cell r="AY31">
            <v>1943.0407150000001</v>
          </cell>
          <cell r="AZ31">
            <v>261.06755700000002</v>
          </cell>
          <cell r="BA31">
            <v>851.327358</v>
          </cell>
          <cell r="BB31">
            <v>295.50263899999999</v>
          </cell>
          <cell r="BC31">
            <v>253.173709</v>
          </cell>
          <cell r="BD31">
            <v>163.77696499999999</v>
          </cell>
          <cell r="BE31">
            <v>118.192487</v>
          </cell>
          <cell r="BF31">
            <v>437.82264700000002</v>
          </cell>
          <cell r="BG31">
            <v>1295.487764</v>
          </cell>
          <cell r="BH31">
            <v>209.73030499999999</v>
          </cell>
          <cell r="BI31">
            <v>3599.732125</v>
          </cell>
          <cell r="BJ31">
            <v>1641.1997200000001</v>
          </cell>
          <cell r="BK31">
            <v>824.51523199999997</v>
          </cell>
          <cell r="BL31">
            <v>283.52768800000001</v>
          </cell>
          <cell r="BM31">
            <v>207.45417900000001</v>
          </cell>
          <cell r="BN31">
            <v>500.32240200000001</v>
          </cell>
          <cell r="BO31">
            <v>63.394976999999997</v>
          </cell>
          <cell r="BP31">
            <v>79.317926999999997</v>
          </cell>
          <cell r="BQ31">
            <v>3242.703857</v>
          </cell>
          <cell r="BR31">
            <v>1.049998</v>
          </cell>
          <cell r="BS31">
            <v>40.417126000000003</v>
          </cell>
          <cell r="BT31">
            <v>207.46303</v>
          </cell>
          <cell r="BU31">
            <v>584.24750600000004</v>
          </cell>
          <cell r="BV31">
            <v>574.66858200000001</v>
          </cell>
          <cell r="BW31">
            <v>370.36428699999999</v>
          </cell>
          <cell r="BX31">
            <v>389.633421</v>
          </cell>
          <cell r="BY31">
            <v>1074.8599079999999</v>
          </cell>
          <cell r="BZ31">
            <v>1560.730699</v>
          </cell>
          <cell r="CA31">
            <v>1.049998</v>
          </cell>
          <cell r="CB31">
            <v>35.167138000000001</v>
          </cell>
          <cell r="CC31">
            <v>143.884422</v>
          </cell>
          <cell r="CD31">
            <v>289.86408299999999</v>
          </cell>
          <cell r="CE31">
            <v>145.229017</v>
          </cell>
          <cell r="CF31">
            <v>340.71162800000002</v>
          </cell>
          <cell r="CG31">
            <v>155.100461</v>
          </cell>
          <cell r="CH31">
            <v>449.72395299999999</v>
          </cell>
          <cell r="CI31">
            <v>1681.973158</v>
          </cell>
          <cell r="CJ31">
            <v>0</v>
          </cell>
          <cell r="CK31">
            <v>5.2499880000000001</v>
          </cell>
          <cell r="CL31">
            <v>63.578608000000003</v>
          </cell>
          <cell r="CM31">
            <v>294.38342299999999</v>
          </cell>
          <cell r="CN31">
            <v>429.43956500000002</v>
          </cell>
          <cell r="CO31">
            <v>29.652659</v>
          </cell>
          <cell r="CP31">
            <v>234.532961</v>
          </cell>
          <cell r="CQ31">
            <v>625.13595499999997</v>
          </cell>
          <cell r="CR31">
            <v>3299.109324</v>
          </cell>
          <cell r="CS31">
            <v>570.92375100000004</v>
          </cell>
          <cell r="CT31">
            <v>761.10928899999999</v>
          </cell>
          <cell r="CU31">
            <v>3870.0330760000002</v>
          </cell>
          <cell r="CV31">
            <v>0</v>
          </cell>
        </row>
        <row r="32">
          <cell r="H32" t="str">
            <v>3417207</v>
          </cell>
          <cell r="M32">
            <v>2510.2381140000002</v>
          </cell>
          <cell r="N32">
            <v>74.088378000000006</v>
          </cell>
          <cell r="O32">
            <v>68.285060999999999</v>
          </cell>
          <cell r="P32">
            <v>113.680778</v>
          </cell>
          <cell r="Q32">
            <v>153.14344500000001</v>
          </cell>
          <cell r="R32">
            <v>434.51621299999999</v>
          </cell>
          <cell r="S32">
            <v>622.23466900000005</v>
          </cell>
          <cell r="T32">
            <v>439.715441</v>
          </cell>
          <cell r="U32">
            <v>244.997333</v>
          </cell>
          <cell r="V32">
            <v>295.61806000000001</v>
          </cell>
          <cell r="W32">
            <v>63.958736999999999</v>
          </cell>
          <cell r="X32">
            <v>88.697087999999994</v>
          </cell>
          <cell r="Y32">
            <v>113.441275</v>
          </cell>
          <cell r="Z32">
            <v>109.23417999999999</v>
          </cell>
          <cell r="AA32">
            <v>128.01882499999999</v>
          </cell>
          <cell r="AB32">
            <v>1018.166683</v>
          </cell>
          <cell r="AC32">
            <v>567.76479800000004</v>
          </cell>
          <cell r="AD32">
            <v>279.86152800000002</v>
          </cell>
          <cell r="AE32">
            <v>205.05373800000001</v>
          </cell>
          <cell r="AF32">
            <v>330.25035600000001</v>
          </cell>
          <cell r="AG32">
            <v>729.25796600000001</v>
          </cell>
          <cell r="AH32">
            <v>588.14573800000005</v>
          </cell>
          <cell r="AI32">
            <v>410.77486900000002</v>
          </cell>
          <cell r="AJ32">
            <v>301.64681899999999</v>
          </cell>
          <cell r="AK32">
            <v>150.16236599999999</v>
          </cell>
          <cell r="AL32">
            <v>487.14081099999999</v>
          </cell>
          <cell r="AM32">
            <v>1663.5205060000001</v>
          </cell>
          <cell r="AN32">
            <v>359.576797</v>
          </cell>
          <cell r="AO32">
            <v>1213.4809459999999</v>
          </cell>
          <cell r="AP32">
            <v>153.77941200000001</v>
          </cell>
          <cell r="AQ32">
            <v>360.59103099999999</v>
          </cell>
          <cell r="AR32">
            <v>319.53114699999998</v>
          </cell>
          <cell r="AS32">
            <v>169.207492</v>
          </cell>
          <cell r="AT32">
            <v>145.88307499999999</v>
          </cell>
          <cell r="AU32">
            <v>64.488788</v>
          </cell>
          <cell r="AV32">
            <v>238.353082</v>
          </cell>
          <cell r="AW32">
            <v>819.876394</v>
          </cell>
          <cell r="AX32">
            <v>155.25147000000001</v>
          </cell>
          <cell r="AY32">
            <v>1296.757169</v>
          </cell>
          <cell r="AZ32">
            <v>176.470945</v>
          </cell>
          <cell r="BA32">
            <v>368.66693500000002</v>
          </cell>
          <cell r="BB32">
            <v>268.61459100000002</v>
          </cell>
          <cell r="BC32">
            <v>241.56737699999999</v>
          </cell>
          <cell r="BD32">
            <v>155.763744</v>
          </cell>
          <cell r="BE32">
            <v>85.673578000000006</v>
          </cell>
          <cell r="BF32">
            <v>248.78772900000001</v>
          </cell>
          <cell r="BG32">
            <v>843.64411299999995</v>
          </cell>
          <cell r="BH32">
            <v>204.32532699999999</v>
          </cell>
          <cell r="BI32">
            <v>2392.2592260000001</v>
          </cell>
          <cell r="BJ32">
            <v>1284.9019249999999</v>
          </cell>
          <cell r="BK32">
            <v>445.505358</v>
          </cell>
          <cell r="BL32">
            <v>117.852034</v>
          </cell>
          <cell r="BM32">
            <v>64.643339999999995</v>
          </cell>
          <cell r="BN32">
            <v>413.00009499999999</v>
          </cell>
          <cell r="BO32">
            <v>25.704618</v>
          </cell>
          <cell r="BP32">
            <v>40.651856000000002</v>
          </cell>
          <cell r="BQ32">
            <v>2178.9820599999998</v>
          </cell>
          <cell r="BR32">
            <v>0</v>
          </cell>
          <cell r="BS32">
            <v>58.194068999999999</v>
          </cell>
          <cell r="BT32">
            <v>390.31997799999999</v>
          </cell>
          <cell r="BU32">
            <v>382.15988800000002</v>
          </cell>
          <cell r="BV32">
            <v>303.93555800000001</v>
          </cell>
          <cell r="BW32">
            <v>105.487379</v>
          </cell>
          <cell r="BX32">
            <v>386.53620799999999</v>
          </cell>
          <cell r="BY32">
            <v>552.34898099999998</v>
          </cell>
          <cell r="BZ32">
            <v>1060.707232</v>
          </cell>
          <cell r="CA32">
            <v>0</v>
          </cell>
          <cell r="CB32">
            <v>44.106940999999999</v>
          </cell>
          <cell r="CC32">
            <v>244.39459199999999</v>
          </cell>
          <cell r="CD32">
            <v>155.983767</v>
          </cell>
          <cell r="CE32">
            <v>97.379164000000003</v>
          </cell>
          <cell r="CF32">
            <v>90.293132</v>
          </cell>
          <cell r="CG32">
            <v>172.053572</v>
          </cell>
          <cell r="CH32">
            <v>256.49606199999999</v>
          </cell>
          <cell r="CI32">
            <v>1118.2748280000001</v>
          </cell>
          <cell r="CJ32">
            <v>0</v>
          </cell>
          <cell r="CK32">
            <v>14.087127000000001</v>
          </cell>
          <cell r="CL32">
            <v>145.92538500000001</v>
          </cell>
          <cell r="CM32">
            <v>226.17612099999999</v>
          </cell>
          <cell r="CN32">
            <v>206.55639400000001</v>
          </cell>
          <cell r="CO32">
            <v>15.194246</v>
          </cell>
          <cell r="CP32">
            <v>214.48263499999999</v>
          </cell>
          <cell r="CQ32">
            <v>295.85291899999999</v>
          </cell>
          <cell r="CR32">
            <v>2396.9650059999999</v>
          </cell>
          <cell r="CS32">
            <v>113.27310900000001</v>
          </cell>
          <cell r="CT32">
            <v>176.01155199999999</v>
          </cell>
          <cell r="CU32">
            <v>2497.1640400000001</v>
          </cell>
          <cell r="CV32">
            <v>13.074074</v>
          </cell>
        </row>
        <row r="33">
          <cell r="H33" t="str">
            <v>3417207</v>
          </cell>
          <cell r="M33">
            <v>3576.8031089999999</v>
          </cell>
          <cell r="N33">
            <v>135.970809</v>
          </cell>
          <cell r="O33">
            <v>99.369513999999995</v>
          </cell>
          <cell r="P33">
            <v>107.307444</v>
          </cell>
          <cell r="Q33">
            <v>126.093958</v>
          </cell>
          <cell r="R33">
            <v>860.63648499999999</v>
          </cell>
          <cell r="S33">
            <v>1154.8131780000001</v>
          </cell>
          <cell r="T33">
            <v>546.28420900000003</v>
          </cell>
          <cell r="U33">
            <v>257.141189</v>
          </cell>
          <cell r="V33">
            <v>208.206694</v>
          </cell>
          <cell r="W33">
            <v>80.979630999999998</v>
          </cell>
          <cell r="X33">
            <v>185.55069900000001</v>
          </cell>
          <cell r="Y33">
            <v>120.345112</v>
          </cell>
          <cell r="Z33">
            <v>84.852728999999997</v>
          </cell>
          <cell r="AA33">
            <v>157.18891600000001</v>
          </cell>
          <cell r="AB33">
            <v>1893.599019</v>
          </cell>
          <cell r="AC33">
            <v>747.35536500000001</v>
          </cell>
          <cell r="AD33">
            <v>198.60865899999999</v>
          </cell>
          <cell r="AE33">
            <v>189.30261100000001</v>
          </cell>
          <cell r="AF33">
            <v>411.832425</v>
          </cell>
          <cell r="AG33">
            <v>1474.5912020000001</v>
          </cell>
          <cell r="AH33">
            <v>822.21972100000005</v>
          </cell>
          <cell r="AI33">
            <v>501.401207</v>
          </cell>
          <cell r="AJ33">
            <v>191.22674499999999</v>
          </cell>
          <cell r="AK33">
            <v>175.53180900000001</v>
          </cell>
          <cell r="AL33">
            <v>674.85621700000002</v>
          </cell>
          <cell r="AM33">
            <v>2612.7605669999998</v>
          </cell>
          <cell r="AN33">
            <v>289.18632400000001</v>
          </cell>
          <cell r="AO33">
            <v>1691.0766759999999</v>
          </cell>
          <cell r="AP33">
            <v>193.22126600000001</v>
          </cell>
          <cell r="AQ33">
            <v>686.48506099999997</v>
          </cell>
          <cell r="AR33">
            <v>460.14203099999997</v>
          </cell>
          <cell r="AS33">
            <v>208.76364799999999</v>
          </cell>
          <cell r="AT33">
            <v>76.063812999999996</v>
          </cell>
          <cell r="AU33">
            <v>66.400857000000002</v>
          </cell>
          <cell r="AV33">
            <v>319.14513299999999</v>
          </cell>
          <cell r="AW33">
            <v>1263.579103</v>
          </cell>
          <cell r="AX33">
            <v>108.35244</v>
          </cell>
          <cell r="AY33">
            <v>1885.726433</v>
          </cell>
          <cell r="AZ33">
            <v>218.61115799999999</v>
          </cell>
          <cell r="BA33">
            <v>788.10613999999998</v>
          </cell>
          <cell r="BB33">
            <v>362.07769000000002</v>
          </cell>
          <cell r="BC33">
            <v>292.63755900000001</v>
          </cell>
          <cell r="BD33">
            <v>115.162932</v>
          </cell>
          <cell r="BE33">
            <v>109.13095199999999</v>
          </cell>
          <cell r="BF33">
            <v>355.71108400000003</v>
          </cell>
          <cell r="BG33">
            <v>1349.1814649999999</v>
          </cell>
          <cell r="BH33">
            <v>180.83388400000001</v>
          </cell>
          <cell r="BI33">
            <v>3370.5909609999999</v>
          </cell>
          <cell r="BJ33">
            <v>1327.3885210000001</v>
          </cell>
          <cell r="BK33">
            <v>793.11693500000001</v>
          </cell>
          <cell r="BL33">
            <v>247.59222700000001</v>
          </cell>
          <cell r="BM33">
            <v>182.92608999999999</v>
          </cell>
          <cell r="BN33">
            <v>601.14190099999996</v>
          </cell>
          <cell r="BO33">
            <v>23.047982999999999</v>
          </cell>
          <cell r="BP33">
            <v>195.37730500000001</v>
          </cell>
          <cell r="BQ33">
            <v>3164.9706839999999</v>
          </cell>
          <cell r="BR33">
            <v>3.6598820000000001</v>
          </cell>
          <cell r="BS33">
            <v>68.254751999999996</v>
          </cell>
          <cell r="BT33">
            <v>295.620836</v>
          </cell>
          <cell r="BU33">
            <v>575.29667300000006</v>
          </cell>
          <cell r="BV33">
            <v>606.32684200000006</v>
          </cell>
          <cell r="BW33">
            <v>393.70729699999998</v>
          </cell>
          <cell r="BX33">
            <v>305.16141800000003</v>
          </cell>
          <cell r="BY33">
            <v>916.94298600000002</v>
          </cell>
          <cell r="BZ33">
            <v>1497.8554099999999</v>
          </cell>
          <cell r="CA33">
            <v>3.6598820000000001</v>
          </cell>
          <cell r="CB33">
            <v>44.719541</v>
          </cell>
          <cell r="CC33">
            <v>164.97776300000001</v>
          </cell>
          <cell r="CD33">
            <v>244.14012600000001</v>
          </cell>
          <cell r="CE33">
            <v>174.987483</v>
          </cell>
          <cell r="CF33">
            <v>360.47814899999997</v>
          </cell>
          <cell r="CG33">
            <v>119.374421</v>
          </cell>
          <cell r="CH33">
            <v>385.51804499999997</v>
          </cell>
          <cell r="CI33">
            <v>1667.1152750000001</v>
          </cell>
          <cell r="CJ33">
            <v>0</v>
          </cell>
          <cell r="CK33">
            <v>23.535211</v>
          </cell>
          <cell r="CL33">
            <v>130.64307299999999</v>
          </cell>
          <cell r="CM33">
            <v>331.15654699999999</v>
          </cell>
          <cell r="CN33">
            <v>431.339359</v>
          </cell>
          <cell r="CO33">
            <v>33.229148000000002</v>
          </cell>
          <cell r="CP33">
            <v>185.78699700000001</v>
          </cell>
          <cell r="CQ33">
            <v>531.42493999999999</v>
          </cell>
          <cell r="CR33">
            <v>3102.7192239999999</v>
          </cell>
          <cell r="CS33">
            <v>474.08388500000001</v>
          </cell>
          <cell r="CT33">
            <v>671.56376999999998</v>
          </cell>
          <cell r="CU33">
            <v>3574.8031089999999</v>
          </cell>
          <cell r="CV33">
            <v>2</v>
          </cell>
        </row>
        <row r="34">
          <cell r="H34" t="str">
            <v>3417207</v>
          </cell>
          <cell r="M34">
            <v>750.92153900000005</v>
          </cell>
          <cell r="N34">
            <v>14.232811</v>
          </cell>
          <cell r="O34">
            <v>41.307822000000002</v>
          </cell>
          <cell r="P34">
            <v>55.639671999999997</v>
          </cell>
          <cell r="Q34">
            <v>30.587377</v>
          </cell>
          <cell r="R34">
            <v>97.555117999999993</v>
          </cell>
          <cell r="S34">
            <v>239.49343500000001</v>
          </cell>
          <cell r="T34">
            <v>120.479524</v>
          </cell>
          <cell r="U34">
            <v>95.175729000000004</v>
          </cell>
          <cell r="V34">
            <v>44.028188</v>
          </cell>
          <cell r="W34">
            <v>12.421862000000001</v>
          </cell>
          <cell r="X34">
            <v>33.570816999999998</v>
          </cell>
          <cell r="Y34">
            <v>56.455700999999998</v>
          </cell>
          <cell r="Z34">
            <v>36.709679999999999</v>
          </cell>
          <cell r="AA34">
            <v>25.944551000000001</v>
          </cell>
          <cell r="AB34">
            <v>317.52275800000001</v>
          </cell>
          <cell r="AC34">
            <v>168.441024</v>
          </cell>
          <cell r="AD34">
            <v>74.229738999999995</v>
          </cell>
          <cell r="AE34">
            <v>38.047269</v>
          </cell>
          <cell r="AF34">
            <v>126.736198</v>
          </cell>
          <cell r="AG34">
            <v>202.909235</v>
          </cell>
          <cell r="AH34">
            <v>199.64043699999999</v>
          </cell>
          <cell r="AI34">
            <v>111.99047</v>
          </cell>
          <cell r="AJ34">
            <v>75.931470000000004</v>
          </cell>
          <cell r="AK34">
            <v>33.713728000000003</v>
          </cell>
          <cell r="AL34">
            <v>157.94436999999999</v>
          </cell>
          <cell r="AM34">
            <v>536.52711899999997</v>
          </cell>
          <cell r="AN34">
            <v>56.450051000000002</v>
          </cell>
          <cell r="AO34">
            <v>336.74529100000001</v>
          </cell>
          <cell r="AP34">
            <v>67.428731999999997</v>
          </cell>
          <cell r="AQ34">
            <v>82.672149000000005</v>
          </cell>
          <cell r="AR34">
            <v>81.643609999999995</v>
          </cell>
          <cell r="AS34">
            <v>53.507384999999999</v>
          </cell>
          <cell r="AT34">
            <v>34.866565000000001</v>
          </cell>
          <cell r="AU34">
            <v>16.626850999999998</v>
          </cell>
          <cell r="AV34">
            <v>73.986069000000001</v>
          </cell>
          <cell r="AW34">
            <v>233.710508</v>
          </cell>
          <cell r="AX34">
            <v>29.048714</v>
          </cell>
          <cell r="AY34">
            <v>414.17624799999999</v>
          </cell>
          <cell r="AZ34">
            <v>59.307467000000003</v>
          </cell>
          <cell r="BA34">
            <v>120.237087</v>
          </cell>
          <cell r="BB34">
            <v>117.99682799999999</v>
          </cell>
          <cell r="BC34">
            <v>58.483085000000003</v>
          </cell>
          <cell r="BD34">
            <v>41.064906000000001</v>
          </cell>
          <cell r="BE34">
            <v>17.086876</v>
          </cell>
          <cell r="BF34">
            <v>83.958301000000006</v>
          </cell>
          <cell r="BG34">
            <v>302.81661100000002</v>
          </cell>
          <cell r="BH34">
            <v>27.401337000000002</v>
          </cell>
          <cell r="BI34">
            <v>711.01334099999997</v>
          </cell>
          <cell r="BJ34">
            <v>308.804373</v>
          </cell>
          <cell r="BK34">
            <v>155.69643099999999</v>
          </cell>
          <cell r="BL34">
            <v>85.603652999999994</v>
          </cell>
          <cell r="BM34">
            <v>17.492591999999998</v>
          </cell>
          <cell r="BN34">
            <v>120.927215</v>
          </cell>
          <cell r="BO34">
            <v>6.5795250000000003</v>
          </cell>
          <cell r="BP34">
            <v>15.909553000000001</v>
          </cell>
          <cell r="BQ34">
            <v>624.18534099999999</v>
          </cell>
          <cell r="BR34">
            <v>0</v>
          </cell>
          <cell r="BS34">
            <v>6.9653520000000002</v>
          </cell>
          <cell r="BT34">
            <v>84.915717999999998</v>
          </cell>
          <cell r="BU34">
            <v>119.42081899999999</v>
          </cell>
          <cell r="BV34">
            <v>145.705713</v>
          </cell>
          <cell r="BW34">
            <v>54.298658000000003</v>
          </cell>
          <cell r="BX34">
            <v>96.966061999999994</v>
          </cell>
          <cell r="BY34">
            <v>115.91302</v>
          </cell>
          <cell r="BZ34">
            <v>269.31655899999998</v>
          </cell>
          <cell r="CA34">
            <v>0</v>
          </cell>
          <cell r="CB34">
            <v>5.6494470000000003</v>
          </cell>
          <cell r="CC34">
            <v>41.797719999999998</v>
          </cell>
          <cell r="CD34">
            <v>51.498443000000002</v>
          </cell>
          <cell r="CE34">
            <v>31.241115000000001</v>
          </cell>
          <cell r="CF34">
            <v>47.333306</v>
          </cell>
          <cell r="CG34">
            <v>52.809320999999997</v>
          </cell>
          <cell r="CH34">
            <v>38.987208000000003</v>
          </cell>
          <cell r="CI34">
            <v>354.86878200000001</v>
          </cell>
          <cell r="CJ34">
            <v>0</v>
          </cell>
          <cell r="CK34">
            <v>1.3159050000000001</v>
          </cell>
          <cell r="CL34">
            <v>43.117998</v>
          </cell>
          <cell r="CM34">
            <v>67.922375000000002</v>
          </cell>
          <cell r="CN34">
            <v>114.464598</v>
          </cell>
          <cell r="CO34">
            <v>6.9653520000000002</v>
          </cell>
          <cell r="CP34">
            <v>44.156740999999997</v>
          </cell>
          <cell r="CQ34">
            <v>76.925813000000005</v>
          </cell>
          <cell r="CR34">
            <v>717.88023199999998</v>
          </cell>
          <cell r="CS34">
            <v>33.041308000000001</v>
          </cell>
          <cell r="CT34">
            <v>73.423720000000003</v>
          </cell>
          <cell r="CU34">
            <v>750.92153900000005</v>
          </cell>
          <cell r="CV34">
            <v>0</v>
          </cell>
        </row>
        <row r="35">
          <cell r="H35" t="str">
            <v>3417207</v>
          </cell>
          <cell r="M35">
            <v>4067.5888140000002</v>
          </cell>
          <cell r="N35">
            <v>197.47054900000001</v>
          </cell>
          <cell r="O35">
            <v>255.69143299999999</v>
          </cell>
          <cell r="P35">
            <v>356.10052999999999</v>
          </cell>
          <cell r="Q35">
            <v>624.37300200000004</v>
          </cell>
          <cell r="R35">
            <v>611.46095300000002</v>
          </cell>
          <cell r="S35">
            <v>755.16191000000003</v>
          </cell>
          <cell r="T35">
            <v>563.96905500000003</v>
          </cell>
          <cell r="U35">
            <v>413.49544600000002</v>
          </cell>
          <cell r="V35">
            <v>228.98579599999999</v>
          </cell>
          <cell r="W35">
            <v>60.880141000000002</v>
          </cell>
          <cell r="X35">
            <v>292.85405800000001</v>
          </cell>
          <cell r="Y35">
            <v>375.38826499999999</v>
          </cell>
          <cell r="Z35">
            <v>392.86787199999998</v>
          </cell>
          <cell r="AA35">
            <v>449.05697300000003</v>
          </cell>
          <cell r="AB35">
            <v>1245.8457040000001</v>
          </cell>
          <cell r="AC35">
            <v>829.57955400000003</v>
          </cell>
          <cell r="AD35">
            <v>373.54983499999997</v>
          </cell>
          <cell r="AE35">
            <v>108.44655299999999</v>
          </cell>
          <cell r="AF35">
            <v>1155.0835830000001</v>
          </cell>
          <cell r="AG35">
            <v>1153.1940999999999</v>
          </cell>
          <cell r="AH35">
            <v>655.49673299999995</v>
          </cell>
          <cell r="AI35">
            <v>660.17096000000004</v>
          </cell>
          <cell r="AJ35">
            <v>350.54088999999999</v>
          </cell>
          <cell r="AK35">
            <v>93.102547999999999</v>
          </cell>
          <cell r="AL35">
            <v>1600.2588900000001</v>
          </cell>
          <cell r="AM35">
            <v>2177.463988</v>
          </cell>
          <cell r="AN35">
            <v>289.86593699999997</v>
          </cell>
          <cell r="AO35">
            <v>2106.3266939999999</v>
          </cell>
          <cell r="AP35">
            <v>607.54860299999996</v>
          </cell>
          <cell r="AQ35">
            <v>683.26579400000003</v>
          </cell>
          <cell r="AR35">
            <v>302.72732999999999</v>
          </cell>
          <cell r="AS35">
            <v>262.36453299999999</v>
          </cell>
          <cell r="AT35">
            <v>223.338988</v>
          </cell>
          <cell r="AU35">
            <v>27.081447000000001</v>
          </cell>
          <cell r="AV35">
            <v>885.573579</v>
          </cell>
          <cell r="AW35">
            <v>1063.72054</v>
          </cell>
          <cell r="AX35">
            <v>157.03257500000001</v>
          </cell>
          <cell r="AY35">
            <v>1961.2621200000001</v>
          </cell>
          <cell r="AZ35">
            <v>547.53498000000002</v>
          </cell>
          <cell r="BA35">
            <v>469.92830600000002</v>
          </cell>
          <cell r="BB35">
            <v>352.76940300000001</v>
          </cell>
          <cell r="BC35">
            <v>397.80642799999998</v>
          </cell>
          <cell r="BD35">
            <v>127.201903</v>
          </cell>
          <cell r="BE35">
            <v>66.021101000000002</v>
          </cell>
          <cell r="BF35">
            <v>714.68531099999996</v>
          </cell>
          <cell r="BG35">
            <v>1113.7434479999999</v>
          </cell>
          <cell r="BH35">
            <v>132.833361</v>
          </cell>
          <cell r="BI35">
            <v>3701.388954</v>
          </cell>
          <cell r="BJ35">
            <v>2755.5556740000002</v>
          </cell>
          <cell r="BK35">
            <v>476.16374400000001</v>
          </cell>
          <cell r="BL35">
            <v>73.541865999999999</v>
          </cell>
          <cell r="BM35">
            <v>20.460232999999999</v>
          </cell>
          <cell r="BN35">
            <v>146.13342499999999</v>
          </cell>
          <cell r="BO35">
            <v>0</v>
          </cell>
          <cell r="BP35">
            <v>229.53401199999999</v>
          </cell>
          <cell r="BQ35">
            <v>2912.5052310000001</v>
          </cell>
          <cell r="BR35">
            <v>0</v>
          </cell>
          <cell r="BS35">
            <v>63.795777000000001</v>
          </cell>
          <cell r="BT35">
            <v>53.204309000000002</v>
          </cell>
          <cell r="BU35">
            <v>139.47401600000001</v>
          </cell>
          <cell r="BV35">
            <v>323.884725</v>
          </cell>
          <cell r="BW35">
            <v>635.47306300000002</v>
          </cell>
          <cell r="BX35">
            <v>325.13144499999999</v>
          </cell>
          <cell r="BY35">
            <v>1371.541896</v>
          </cell>
          <cell r="BZ35">
            <v>1498.7780909999999</v>
          </cell>
          <cell r="CA35">
            <v>0</v>
          </cell>
          <cell r="CB35">
            <v>46.137199000000003</v>
          </cell>
          <cell r="CC35">
            <v>39.757604999999998</v>
          </cell>
          <cell r="CD35">
            <v>64.309568999999996</v>
          </cell>
          <cell r="CE35">
            <v>89.777829999999994</v>
          </cell>
          <cell r="CF35">
            <v>581.44008599999995</v>
          </cell>
          <cell r="CG35">
            <v>193.868289</v>
          </cell>
          <cell r="CH35">
            <v>483.48751299999998</v>
          </cell>
          <cell r="CI35">
            <v>1413.72714</v>
          </cell>
          <cell r="CJ35">
            <v>0</v>
          </cell>
          <cell r="CK35">
            <v>17.658577999999999</v>
          </cell>
          <cell r="CL35">
            <v>13.446704</v>
          </cell>
          <cell r="CM35">
            <v>75.164446999999996</v>
          </cell>
          <cell r="CN35">
            <v>234.10689500000001</v>
          </cell>
          <cell r="CO35">
            <v>54.032977000000002</v>
          </cell>
          <cell r="CP35">
            <v>131.26315600000001</v>
          </cell>
          <cell r="CQ35">
            <v>888.05438300000003</v>
          </cell>
          <cell r="CR35">
            <v>2568.6445869999998</v>
          </cell>
          <cell r="CS35">
            <v>1498.944227</v>
          </cell>
          <cell r="CT35">
            <v>2157.0320080000001</v>
          </cell>
          <cell r="CU35">
            <v>4067.5888140000002</v>
          </cell>
          <cell r="CV35">
            <v>0</v>
          </cell>
        </row>
        <row r="36">
          <cell r="H36" t="str">
            <v>3417208</v>
          </cell>
          <cell r="M36">
            <v>3411.9503490000002</v>
          </cell>
          <cell r="N36">
            <v>76.027552</v>
          </cell>
          <cell r="O36">
            <v>101.85104699999999</v>
          </cell>
          <cell r="P36">
            <v>178.262834</v>
          </cell>
          <cell r="Q36">
            <v>232.85946799999999</v>
          </cell>
          <cell r="R36">
            <v>363.88668699999999</v>
          </cell>
          <cell r="S36">
            <v>807.44373900000005</v>
          </cell>
          <cell r="T36">
            <v>679.73711200000002</v>
          </cell>
          <cell r="U36">
            <v>276.88062300000001</v>
          </cell>
          <cell r="V36">
            <v>464.69066099999998</v>
          </cell>
          <cell r="W36">
            <v>230.31062700000001</v>
          </cell>
          <cell r="X36">
            <v>131.79574299999999</v>
          </cell>
          <cell r="Y36">
            <v>152.78179499999999</v>
          </cell>
          <cell r="Z36">
            <v>176.773743</v>
          </cell>
          <cell r="AA36">
            <v>162.46884900000001</v>
          </cell>
          <cell r="AB36">
            <v>1095.2101500000001</v>
          </cell>
          <cell r="AC36">
            <v>848.33616700000005</v>
          </cell>
          <cell r="AD36">
            <v>473.970032</v>
          </cell>
          <cell r="AE36">
            <v>370.61386800000002</v>
          </cell>
          <cell r="AF36">
            <v>486.42905400000001</v>
          </cell>
          <cell r="AG36">
            <v>791.86189100000001</v>
          </cell>
          <cell r="AH36">
            <v>678.57600500000001</v>
          </cell>
          <cell r="AI36">
            <v>647.74682299999995</v>
          </cell>
          <cell r="AJ36">
            <v>462.88223699999998</v>
          </cell>
          <cell r="AK36">
            <v>344.454339</v>
          </cell>
          <cell r="AL36">
            <v>675.20219599999996</v>
          </cell>
          <cell r="AM36">
            <v>2041.7468650000001</v>
          </cell>
          <cell r="AN36">
            <v>695.00128800000005</v>
          </cell>
          <cell r="AO36">
            <v>1467.0961400000001</v>
          </cell>
          <cell r="AP36">
            <v>240.314618</v>
          </cell>
          <cell r="AQ36">
            <v>353.31404700000002</v>
          </cell>
          <cell r="AR36">
            <v>321.041495</v>
          </cell>
          <cell r="AS36">
            <v>278.61063200000001</v>
          </cell>
          <cell r="AT36">
            <v>182.637225</v>
          </cell>
          <cell r="AU36">
            <v>91.178122000000002</v>
          </cell>
          <cell r="AV36">
            <v>343.30149799999998</v>
          </cell>
          <cell r="AW36">
            <v>920.93548899999996</v>
          </cell>
          <cell r="AX36">
            <v>202.85915299999999</v>
          </cell>
          <cell r="AY36">
            <v>1944.8542090000001</v>
          </cell>
          <cell r="AZ36">
            <v>246.11443600000001</v>
          </cell>
          <cell r="BA36">
            <v>438.547844</v>
          </cell>
          <cell r="BB36">
            <v>357.53451000000001</v>
          </cell>
          <cell r="BC36">
            <v>369.136191</v>
          </cell>
          <cell r="BD36">
            <v>280.24501099999998</v>
          </cell>
          <cell r="BE36">
            <v>253.276217</v>
          </cell>
          <cell r="BF36">
            <v>331.90069799999998</v>
          </cell>
          <cell r="BG36">
            <v>1120.8113760000001</v>
          </cell>
          <cell r="BH36">
            <v>492.142135</v>
          </cell>
          <cell r="BI36">
            <v>3245.7990840000002</v>
          </cell>
          <cell r="BJ36">
            <v>1656.934542</v>
          </cell>
          <cell r="BK36">
            <v>520.530304</v>
          </cell>
          <cell r="BL36">
            <v>262.28717699999999</v>
          </cell>
          <cell r="BM36">
            <v>134.67364699999999</v>
          </cell>
          <cell r="BN36">
            <v>574.67661299999997</v>
          </cell>
          <cell r="BO36">
            <v>9.4155250000000006</v>
          </cell>
          <cell r="BP36">
            <v>87.281277000000003</v>
          </cell>
          <cell r="BQ36">
            <v>2933.0267589999999</v>
          </cell>
          <cell r="BR36">
            <v>4.3364289999999999</v>
          </cell>
          <cell r="BS36">
            <v>74.164062999999999</v>
          </cell>
          <cell r="BT36">
            <v>393.284403</v>
          </cell>
          <cell r="BU36">
            <v>453.15027099999998</v>
          </cell>
          <cell r="BV36">
            <v>533.384545</v>
          </cell>
          <cell r="BW36">
            <v>212.17306400000001</v>
          </cell>
          <cell r="BX36">
            <v>712.90299700000003</v>
          </cell>
          <cell r="BY36">
            <v>549.630987</v>
          </cell>
          <cell r="BZ36">
            <v>1245.765128</v>
          </cell>
          <cell r="CA36">
            <v>4.3364289999999999</v>
          </cell>
          <cell r="CB36">
            <v>52.439447000000001</v>
          </cell>
          <cell r="CC36">
            <v>227.285639</v>
          </cell>
          <cell r="CD36">
            <v>153.878005</v>
          </cell>
          <cell r="CE36">
            <v>192.97061199999999</v>
          </cell>
          <cell r="CF36">
            <v>188.566836</v>
          </cell>
          <cell r="CG36">
            <v>235.78498999999999</v>
          </cell>
          <cell r="CH36">
            <v>190.50317000000001</v>
          </cell>
          <cell r="CI36">
            <v>1687.2616310000001</v>
          </cell>
          <cell r="CJ36">
            <v>0</v>
          </cell>
          <cell r="CK36">
            <v>21.724616000000001</v>
          </cell>
          <cell r="CL36">
            <v>165.99876399999999</v>
          </cell>
          <cell r="CM36">
            <v>299.272266</v>
          </cell>
          <cell r="CN36">
            <v>340.41393299999999</v>
          </cell>
          <cell r="CO36">
            <v>23.606228000000002</v>
          </cell>
          <cell r="CP36">
            <v>477.11800799999997</v>
          </cell>
          <cell r="CQ36">
            <v>359.127816</v>
          </cell>
          <cell r="CR36">
            <v>3238.934162</v>
          </cell>
          <cell r="CS36">
            <v>173.016186</v>
          </cell>
          <cell r="CT36">
            <v>318.09666900000002</v>
          </cell>
          <cell r="CU36">
            <v>3347.7836820000002</v>
          </cell>
          <cell r="CV36">
            <v>64.166667000000004</v>
          </cell>
        </row>
        <row r="37">
          <cell r="H37" t="str">
            <v>3417208</v>
          </cell>
          <cell r="M37">
            <v>2583.905139</v>
          </cell>
          <cell r="N37">
            <v>93.931488999999999</v>
          </cell>
          <cell r="O37">
            <v>68.890043000000006</v>
          </cell>
          <cell r="P37">
            <v>69.086320999999998</v>
          </cell>
          <cell r="Q37">
            <v>95.490916999999996</v>
          </cell>
          <cell r="R37">
            <v>607.60077000000001</v>
          </cell>
          <cell r="S37">
            <v>665.30724099999998</v>
          </cell>
          <cell r="T37">
            <v>399.70378899999997</v>
          </cell>
          <cell r="U37">
            <v>174.54467600000001</v>
          </cell>
          <cell r="V37">
            <v>259.95752800000002</v>
          </cell>
          <cell r="W37">
            <v>149.39236600000001</v>
          </cell>
          <cell r="X37">
            <v>128.731044</v>
          </cell>
          <cell r="Y37">
            <v>67.888930000000002</v>
          </cell>
          <cell r="Z37">
            <v>63.535618999999997</v>
          </cell>
          <cell r="AA37">
            <v>92.441593999999995</v>
          </cell>
          <cell r="AB37">
            <v>1216.1462019999999</v>
          </cell>
          <cell r="AC37">
            <v>515.09693300000004</v>
          </cell>
          <cell r="AD37">
            <v>231.932659</v>
          </cell>
          <cell r="AE37">
            <v>268.132158</v>
          </cell>
          <cell r="AF37">
            <v>284.44730800000002</v>
          </cell>
          <cell r="AG37">
            <v>940.68773299999998</v>
          </cell>
          <cell r="AH37">
            <v>486.44376999999997</v>
          </cell>
          <cell r="AI37">
            <v>386.79253299999999</v>
          </cell>
          <cell r="AJ37">
            <v>226.94714400000001</v>
          </cell>
          <cell r="AK37">
            <v>258.58665100000002</v>
          </cell>
          <cell r="AL37">
            <v>401.91328199999998</v>
          </cell>
          <cell r="AM37">
            <v>1772.6419639999999</v>
          </cell>
          <cell r="AN37">
            <v>409.34989300000001</v>
          </cell>
          <cell r="AO37">
            <v>1122.1417799999999</v>
          </cell>
          <cell r="AP37">
            <v>172.01123200000001</v>
          </cell>
          <cell r="AQ37">
            <v>407.57320900000002</v>
          </cell>
          <cell r="AR37">
            <v>229.100413</v>
          </cell>
          <cell r="AS37">
            <v>137.324725</v>
          </cell>
          <cell r="AT37">
            <v>95.331017000000003</v>
          </cell>
          <cell r="AU37">
            <v>80.801184000000006</v>
          </cell>
          <cell r="AV37">
            <v>210.12589199999999</v>
          </cell>
          <cell r="AW37">
            <v>776.48395700000003</v>
          </cell>
          <cell r="AX37">
            <v>135.53192999999999</v>
          </cell>
          <cell r="AY37">
            <v>1461.763359</v>
          </cell>
          <cell r="AZ37">
            <v>112.436076</v>
          </cell>
          <cell r="BA37">
            <v>533.11452399999996</v>
          </cell>
          <cell r="BB37">
            <v>257.34335600000003</v>
          </cell>
          <cell r="BC37">
            <v>249.46780799999999</v>
          </cell>
          <cell r="BD37">
            <v>131.61612700000001</v>
          </cell>
          <cell r="BE37">
            <v>177.78546700000001</v>
          </cell>
          <cell r="BF37">
            <v>191.78738899999999</v>
          </cell>
          <cell r="BG37">
            <v>996.158006</v>
          </cell>
          <cell r="BH37">
            <v>273.81796300000002</v>
          </cell>
          <cell r="BI37">
            <v>2432.4944559999999</v>
          </cell>
          <cell r="BJ37">
            <v>1104.6538350000001</v>
          </cell>
          <cell r="BK37">
            <v>408.09715499999999</v>
          </cell>
          <cell r="BL37">
            <v>113.50064999999999</v>
          </cell>
          <cell r="BM37">
            <v>117.204528</v>
          </cell>
          <cell r="BN37">
            <v>597.03645600000004</v>
          </cell>
          <cell r="BO37">
            <v>11.331778</v>
          </cell>
          <cell r="BP37">
            <v>80.670055000000005</v>
          </cell>
          <cell r="BQ37">
            <v>2300.4578310000002</v>
          </cell>
          <cell r="BR37">
            <v>3.0805760000000002</v>
          </cell>
          <cell r="BS37">
            <v>33.842807999999998</v>
          </cell>
          <cell r="BT37">
            <v>304.87023799999997</v>
          </cell>
          <cell r="BU37">
            <v>356.30022000000002</v>
          </cell>
          <cell r="BV37">
            <v>344.62344400000001</v>
          </cell>
          <cell r="BW37">
            <v>118.839635</v>
          </cell>
          <cell r="BX37">
            <v>419.10018200000002</v>
          </cell>
          <cell r="BY37">
            <v>719.80072800000005</v>
          </cell>
          <cell r="BZ37">
            <v>952.58080199999995</v>
          </cell>
          <cell r="CA37">
            <v>3.0805760000000002</v>
          </cell>
          <cell r="CB37">
            <v>21.123360999999999</v>
          </cell>
          <cell r="CC37">
            <v>161.679867</v>
          </cell>
          <cell r="CD37">
            <v>136.957641</v>
          </cell>
          <cell r="CE37">
            <v>95.562594000000004</v>
          </cell>
          <cell r="CF37">
            <v>102.651332</v>
          </cell>
          <cell r="CG37">
            <v>146.22431399999999</v>
          </cell>
          <cell r="CH37">
            <v>285.30111900000003</v>
          </cell>
          <cell r="CI37">
            <v>1347.8770280000001</v>
          </cell>
          <cell r="CJ37">
            <v>0</v>
          </cell>
          <cell r="CK37">
            <v>12.719447000000001</v>
          </cell>
          <cell r="CL37">
            <v>143.190371</v>
          </cell>
          <cell r="CM37">
            <v>219.342579</v>
          </cell>
          <cell r="CN37">
            <v>249.06084999999999</v>
          </cell>
          <cell r="CO37">
            <v>16.188303000000001</v>
          </cell>
          <cell r="CP37">
            <v>272.87586800000003</v>
          </cell>
          <cell r="CQ37">
            <v>434.49960900000002</v>
          </cell>
          <cell r="CR37">
            <v>2470.324282</v>
          </cell>
          <cell r="CS37">
            <v>113.58085699999999</v>
          </cell>
          <cell r="CT37">
            <v>167.15407400000001</v>
          </cell>
          <cell r="CU37">
            <v>2425.061275</v>
          </cell>
          <cell r="CV37">
            <v>158.843863</v>
          </cell>
        </row>
        <row r="38">
          <cell r="H38" t="str">
            <v>3417208</v>
          </cell>
          <cell r="M38">
            <v>2741.6947380000001</v>
          </cell>
          <cell r="N38">
            <v>55.720587999999999</v>
          </cell>
          <cell r="O38">
            <v>108.16185299999999</v>
          </cell>
          <cell r="P38">
            <v>167.10680400000001</v>
          </cell>
          <cell r="Q38">
            <v>237.43998500000001</v>
          </cell>
          <cell r="R38">
            <v>253.202618</v>
          </cell>
          <cell r="S38">
            <v>568.17142000000001</v>
          </cell>
          <cell r="T38">
            <v>432.17850099999998</v>
          </cell>
          <cell r="U38">
            <v>287.73591699999997</v>
          </cell>
          <cell r="V38">
            <v>416.55344700000001</v>
          </cell>
          <cell r="W38">
            <v>215.42360500000001</v>
          </cell>
          <cell r="X38">
            <v>97.873697000000007</v>
          </cell>
          <cell r="Y38">
            <v>180.77932899999999</v>
          </cell>
          <cell r="Z38">
            <v>155.462301</v>
          </cell>
          <cell r="AA38">
            <v>167.04859999999999</v>
          </cell>
          <cell r="AB38">
            <v>754.600774</v>
          </cell>
          <cell r="AC38">
            <v>618.04970200000002</v>
          </cell>
          <cell r="AD38">
            <v>355.97744999999998</v>
          </cell>
          <cell r="AE38">
            <v>411.90288500000003</v>
          </cell>
          <cell r="AF38">
            <v>470.49940800000002</v>
          </cell>
          <cell r="AG38">
            <v>548.45020299999999</v>
          </cell>
          <cell r="AH38">
            <v>535.82307200000002</v>
          </cell>
          <cell r="AI38">
            <v>455.72358400000002</v>
          </cell>
          <cell r="AJ38">
            <v>348.28418900000003</v>
          </cell>
          <cell r="AK38">
            <v>382.91428300000001</v>
          </cell>
          <cell r="AL38">
            <v>634.22562200000004</v>
          </cell>
          <cell r="AM38">
            <v>1475.492064</v>
          </cell>
          <cell r="AN38">
            <v>631.97705199999996</v>
          </cell>
          <cell r="AO38">
            <v>1218.629205</v>
          </cell>
          <cell r="AP38">
            <v>229.94124099999999</v>
          </cell>
          <cell r="AQ38">
            <v>239.413713</v>
          </cell>
          <cell r="AR38">
            <v>234.43879200000001</v>
          </cell>
          <cell r="AS38">
            <v>205.994417</v>
          </cell>
          <cell r="AT38">
            <v>150.67561799999999</v>
          </cell>
          <cell r="AU38">
            <v>158.165425</v>
          </cell>
          <cell r="AV38">
            <v>305.52549800000003</v>
          </cell>
          <cell r="AW38">
            <v>640.26244699999995</v>
          </cell>
          <cell r="AX38">
            <v>272.84125899999998</v>
          </cell>
          <cell r="AY38">
            <v>1523.0655340000001</v>
          </cell>
          <cell r="AZ38">
            <v>240.558167</v>
          </cell>
          <cell r="BA38">
            <v>309.03649100000001</v>
          </cell>
          <cell r="BB38">
            <v>301.38427999999999</v>
          </cell>
          <cell r="BC38">
            <v>249.72916699999999</v>
          </cell>
          <cell r="BD38">
            <v>197.60857100000001</v>
          </cell>
          <cell r="BE38">
            <v>224.74885800000001</v>
          </cell>
          <cell r="BF38">
            <v>328.70012400000002</v>
          </cell>
          <cell r="BG38">
            <v>835.22961699999996</v>
          </cell>
          <cell r="BH38">
            <v>359.13579299999998</v>
          </cell>
          <cell r="BI38">
            <v>2620.525251</v>
          </cell>
          <cell r="BJ38">
            <v>1590.0002850000001</v>
          </cell>
          <cell r="BK38">
            <v>492.35867500000001</v>
          </cell>
          <cell r="BL38">
            <v>129.635606</v>
          </cell>
          <cell r="BM38">
            <v>47.629040000000003</v>
          </cell>
          <cell r="BN38">
            <v>274.859713</v>
          </cell>
          <cell r="BO38">
            <v>23.618103000000001</v>
          </cell>
          <cell r="BP38">
            <v>62.423830000000002</v>
          </cell>
          <cell r="BQ38">
            <v>2271.19533</v>
          </cell>
          <cell r="BR38">
            <v>3.8970739999999999</v>
          </cell>
          <cell r="BS38">
            <v>63.885829999999999</v>
          </cell>
          <cell r="BT38">
            <v>320.66720500000002</v>
          </cell>
          <cell r="BU38">
            <v>322.828779</v>
          </cell>
          <cell r="BV38">
            <v>297.23427900000002</v>
          </cell>
          <cell r="BW38">
            <v>137.486482</v>
          </cell>
          <cell r="BX38">
            <v>657.39847999999995</v>
          </cell>
          <cell r="BY38">
            <v>467.79720099999997</v>
          </cell>
          <cell r="BZ38">
            <v>988.68796399999997</v>
          </cell>
          <cell r="CA38">
            <v>0</v>
          </cell>
          <cell r="CB38">
            <v>47.106402000000003</v>
          </cell>
          <cell r="CC38">
            <v>199.387237</v>
          </cell>
          <cell r="CD38">
            <v>122.756535</v>
          </cell>
          <cell r="CE38">
            <v>57.119613999999999</v>
          </cell>
          <cell r="CF38">
            <v>131.006541</v>
          </cell>
          <cell r="CG38">
            <v>316.14935800000001</v>
          </cell>
          <cell r="CH38">
            <v>115.162278</v>
          </cell>
          <cell r="CI38">
            <v>1282.507366</v>
          </cell>
          <cell r="CJ38">
            <v>3.8970739999999999</v>
          </cell>
          <cell r="CK38">
            <v>16.779427999999999</v>
          </cell>
          <cell r="CL38">
            <v>121.279968</v>
          </cell>
          <cell r="CM38">
            <v>200.07224400000001</v>
          </cell>
          <cell r="CN38">
            <v>240.114664</v>
          </cell>
          <cell r="CO38">
            <v>6.4799410000000002</v>
          </cell>
          <cell r="CP38">
            <v>341.249123</v>
          </cell>
          <cell r="CQ38">
            <v>352.63492400000001</v>
          </cell>
          <cell r="CR38">
            <v>2565.3315250000001</v>
          </cell>
          <cell r="CS38">
            <v>176.363213</v>
          </cell>
          <cell r="CT38">
            <v>250.466883</v>
          </cell>
          <cell r="CU38">
            <v>2741.6947380000001</v>
          </cell>
          <cell r="CV38">
            <v>0</v>
          </cell>
        </row>
        <row r="39">
          <cell r="H39" t="str">
            <v>3417209</v>
          </cell>
          <cell r="M39">
            <v>3059.7507519999999</v>
          </cell>
          <cell r="N39">
            <v>105.469718</v>
          </cell>
          <cell r="O39">
            <v>117.363513</v>
          </cell>
          <cell r="P39">
            <v>196.94331199999999</v>
          </cell>
          <cell r="Q39">
            <v>304.12007</v>
          </cell>
          <cell r="R39">
            <v>347.97282799999999</v>
          </cell>
          <cell r="S39">
            <v>505.68767400000002</v>
          </cell>
          <cell r="T39">
            <v>704.74665000000005</v>
          </cell>
          <cell r="U39">
            <v>474.53623099999999</v>
          </cell>
          <cell r="V39">
            <v>264.16144000000003</v>
          </cell>
          <cell r="W39">
            <v>38.749318000000002</v>
          </cell>
          <cell r="X39">
            <v>144.64875599999999</v>
          </cell>
          <cell r="Y39">
            <v>204.92200199999999</v>
          </cell>
          <cell r="Z39">
            <v>214.04085799999999</v>
          </cell>
          <cell r="AA39">
            <v>230.45054099999999</v>
          </cell>
          <cell r="AB39">
            <v>748.97587699999997</v>
          </cell>
          <cell r="AC39">
            <v>979.352127</v>
          </cell>
          <cell r="AD39">
            <v>420.25484999999998</v>
          </cell>
          <cell r="AE39">
            <v>117.10574200000001</v>
          </cell>
          <cell r="AF39">
            <v>593.32477200000005</v>
          </cell>
          <cell r="AG39">
            <v>632.33372099999997</v>
          </cell>
          <cell r="AH39">
            <v>540.29451600000004</v>
          </cell>
          <cell r="AI39">
            <v>808.74641699999995</v>
          </cell>
          <cell r="AJ39">
            <v>380.308966</v>
          </cell>
          <cell r="AK39">
            <v>104.74236000000001</v>
          </cell>
          <cell r="AL39">
            <v>825.16482199999996</v>
          </cell>
          <cell r="AM39">
            <v>1931.6751730000001</v>
          </cell>
          <cell r="AN39">
            <v>302.91075799999999</v>
          </cell>
          <cell r="AO39">
            <v>1564.99927</v>
          </cell>
          <cell r="AP39">
            <v>339.78983699999998</v>
          </cell>
          <cell r="AQ39">
            <v>342.58513599999998</v>
          </cell>
          <cell r="AR39">
            <v>248.23934399999999</v>
          </cell>
          <cell r="AS39">
            <v>382.16929699999997</v>
          </cell>
          <cell r="AT39">
            <v>194.975369</v>
          </cell>
          <cell r="AU39">
            <v>57.240288</v>
          </cell>
          <cell r="AV39">
            <v>457.415256</v>
          </cell>
          <cell r="AW39">
            <v>938.10273099999995</v>
          </cell>
          <cell r="AX39">
            <v>169.48128399999999</v>
          </cell>
          <cell r="AY39">
            <v>1494.7514819999999</v>
          </cell>
          <cell r="AZ39">
            <v>253.53493599999999</v>
          </cell>
          <cell r="BA39">
            <v>289.74858499999999</v>
          </cell>
          <cell r="BB39">
            <v>292.05517099999997</v>
          </cell>
          <cell r="BC39">
            <v>426.57712099999998</v>
          </cell>
          <cell r="BD39">
            <v>185.333597</v>
          </cell>
          <cell r="BE39">
            <v>47.502073000000003</v>
          </cell>
          <cell r="BF39">
            <v>367.74956500000002</v>
          </cell>
          <cell r="BG39">
            <v>993.57244200000002</v>
          </cell>
          <cell r="BH39">
            <v>133.429474</v>
          </cell>
          <cell r="BI39">
            <v>2875.865765</v>
          </cell>
          <cell r="BJ39">
            <v>1946.1487219999999</v>
          </cell>
          <cell r="BK39">
            <v>539.82594800000004</v>
          </cell>
          <cell r="BL39">
            <v>99.416894999999997</v>
          </cell>
          <cell r="BM39">
            <v>18.301821</v>
          </cell>
          <cell r="BN39">
            <v>248.566486</v>
          </cell>
          <cell r="BO39">
            <v>13.144142</v>
          </cell>
          <cell r="BP39">
            <v>10.461751</v>
          </cell>
          <cell r="BQ39">
            <v>2469.42598</v>
          </cell>
          <cell r="BR39">
            <v>0</v>
          </cell>
          <cell r="BS39">
            <v>95.256201000000004</v>
          </cell>
          <cell r="BT39">
            <v>307.01908500000002</v>
          </cell>
          <cell r="BU39">
            <v>358.82153899999997</v>
          </cell>
          <cell r="BV39">
            <v>422.158053</v>
          </cell>
          <cell r="BW39">
            <v>181.09347</v>
          </cell>
          <cell r="BX39">
            <v>446.85002100000003</v>
          </cell>
          <cell r="BY39">
            <v>658.22761100000002</v>
          </cell>
          <cell r="BZ39">
            <v>1227.2094340000001</v>
          </cell>
          <cell r="CA39">
            <v>0</v>
          </cell>
          <cell r="CB39">
            <v>71.759389999999996</v>
          </cell>
          <cell r="CC39">
            <v>172.16597899999999</v>
          </cell>
          <cell r="CD39">
            <v>197.73174499999999</v>
          </cell>
          <cell r="CE39">
            <v>101.636297</v>
          </cell>
          <cell r="CF39">
            <v>162.531845</v>
          </cell>
          <cell r="CG39">
            <v>251.82673600000001</v>
          </cell>
          <cell r="CH39">
            <v>269.55744099999998</v>
          </cell>
          <cell r="CI39">
            <v>1242.2165460000001</v>
          </cell>
          <cell r="CJ39">
            <v>0</v>
          </cell>
          <cell r="CK39">
            <v>23.49681</v>
          </cell>
          <cell r="CL39">
            <v>134.853106</v>
          </cell>
          <cell r="CM39">
            <v>161.08979400000001</v>
          </cell>
          <cell r="CN39">
            <v>320.52175599999998</v>
          </cell>
          <cell r="CO39">
            <v>18.561624999999999</v>
          </cell>
          <cell r="CP39">
            <v>195.02328499999999</v>
          </cell>
          <cell r="CQ39">
            <v>388.67016999999998</v>
          </cell>
          <cell r="CR39">
            <v>2903.2491989999999</v>
          </cell>
          <cell r="CS39">
            <v>156.501553</v>
          </cell>
          <cell r="CT39">
            <v>300.26758999999998</v>
          </cell>
          <cell r="CU39">
            <v>2822.861864</v>
          </cell>
          <cell r="CV39">
            <v>236.88888900000001</v>
          </cell>
        </row>
        <row r="40">
          <cell r="H40" t="str">
            <v>3417209</v>
          </cell>
          <cell r="M40">
            <v>3944.7465729999999</v>
          </cell>
          <cell r="N40">
            <v>116.504277</v>
          </cell>
          <cell r="O40">
            <v>113.38462199999999</v>
          </cell>
          <cell r="P40">
            <v>257.48526299999997</v>
          </cell>
          <cell r="Q40">
            <v>290.80538100000001</v>
          </cell>
          <cell r="R40">
            <v>408.79565400000001</v>
          </cell>
          <cell r="S40">
            <v>883.345777</v>
          </cell>
          <cell r="T40">
            <v>848.93255799999997</v>
          </cell>
          <cell r="U40">
            <v>590.62312899999995</v>
          </cell>
          <cell r="V40">
            <v>363.10083900000001</v>
          </cell>
          <cell r="W40">
            <v>71.769074000000003</v>
          </cell>
          <cell r="X40">
            <v>156.58247</v>
          </cell>
          <cell r="Y40">
            <v>237.61757299999999</v>
          </cell>
          <cell r="Z40">
            <v>193.65286900000001</v>
          </cell>
          <cell r="AA40">
            <v>248.50015300000001</v>
          </cell>
          <cell r="AB40">
            <v>1160.2214349999999</v>
          </cell>
          <cell r="AC40">
            <v>1193.1942899999999</v>
          </cell>
          <cell r="AD40">
            <v>595.67328299999997</v>
          </cell>
          <cell r="AE40">
            <v>159.30449899999999</v>
          </cell>
          <cell r="AF40">
            <v>647.17272700000001</v>
          </cell>
          <cell r="AG40">
            <v>810.04744700000003</v>
          </cell>
          <cell r="AH40">
            <v>839.21971699999995</v>
          </cell>
          <cell r="AI40">
            <v>951.24569599999995</v>
          </cell>
          <cell r="AJ40">
            <v>559.05382199999997</v>
          </cell>
          <cell r="AK40">
            <v>138.00716299999999</v>
          </cell>
          <cell r="AL40">
            <v>875.73271899999997</v>
          </cell>
          <cell r="AM40">
            <v>2634.1439409999998</v>
          </cell>
          <cell r="AN40">
            <v>434.869913</v>
          </cell>
          <cell r="AO40">
            <v>1857.4940710000001</v>
          </cell>
          <cell r="AP40">
            <v>374.16163499999999</v>
          </cell>
          <cell r="AQ40">
            <v>356.82823500000001</v>
          </cell>
          <cell r="AR40">
            <v>404.28887600000002</v>
          </cell>
          <cell r="AS40">
            <v>387.609309</v>
          </cell>
          <cell r="AT40">
            <v>272.81347799999998</v>
          </cell>
          <cell r="AU40">
            <v>61.792538</v>
          </cell>
          <cell r="AV40">
            <v>470.28148499999998</v>
          </cell>
          <cell r="AW40">
            <v>1164.6788939999999</v>
          </cell>
          <cell r="AX40">
            <v>222.533692</v>
          </cell>
          <cell r="AY40">
            <v>2087.2525019999998</v>
          </cell>
          <cell r="AZ40">
            <v>273.01109200000002</v>
          </cell>
          <cell r="BA40">
            <v>453.21921300000002</v>
          </cell>
          <cell r="BB40">
            <v>434.93084099999999</v>
          </cell>
          <cell r="BC40">
            <v>563.63638700000001</v>
          </cell>
          <cell r="BD40">
            <v>286.24034399999999</v>
          </cell>
          <cell r="BE40">
            <v>76.214624999999998</v>
          </cell>
          <cell r="BF40">
            <v>405.451234</v>
          </cell>
          <cell r="BG40">
            <v>1469.4650469999999</v>
          </cell>
          <cell r="BH40">
            <v>212.33622099999999</v>
          </cell>
          <cell r="BI40">
            <v>3752.2407290000001</v>
          </cell>
          <cell r="BJ40">
            <v>2469.6695009999999</v>
          </cell>
          <cell r="BK40">
            <v>600.89995399999998</v>
          </cell>
          <cell r="BL40">
            <v>183.735399</v>
          </cell>
          <cell r="BM40">
            <v>85.779259999999994</v>
          </cell>
          <cell r="BN40">
            <v>383.55950999999999</v>
          </cell>
          <cell r="BO40">
            <v>1.1316409999999999</v>
          </cell>
          <cell r="BP40">
            <v>27.465464000000001</v>
          </cell>
          <cell r="BQ40">
            <v>3297.5738459999998</v>
          </cell>
          <cell r="BR40">
            <v>0</v>
          </cell>
          <cell r="BS40">
            <v>71.640647000000001</v>
          </cell>
          <cell r="BT40">
            <v>438.199026</v>
          </cell>
          <cell r="BU40">
            <v>647.24838499999998</v>
          </cell>
          <cell r="BV40">
            <v>518.12700099999995</v>
          </cell>
          <cell r="BW40">
            <v>254.19168300000001</v>
          </cell>
          <cell r="BX40">
            <v>723.03330800000003</v>
          </cell>
          <cell r="BY40">
            <v>645.13379499999996</v>
          </cell>
          <cell r="BZ40">
            <v>1483.3324359999999</v>
          </cell>
          <cell r="CA40">
            <v>0</v>
          </cell>
          <cell r="CB40">
            <v>53.944687999999999</v>
          </cell>
          <cell r="CC40">
            <v>266.57393500000001</v>
          </cell>
          <cell r="CD40">
            <v>245.66031799999999</v>
          </cell>
          <cell r="CE40">
            <v>124.43237499999999</v>
          </cell>
          <cell r="CF40">
            <v>219.34597199999999</v>
          </cell>
          <cell r="CG40">
            <v>367.74953900000003</v>
          </cell>
          <cell r="CH40">
            <v>205.625609</v>
          </cell>
          <cell r="CI40">
            <v>1814.2414100000001</v>
          </cell>
          <cell r="CJ40">
            <v>0</v>
          </cell>
          <cell r="CK40">
            <v>17.695959999999999</v>
          </cell>
          <cell r="CL40">
            <v>171.625091</v>
          </cell>
          <cell r="CM40">
            <v>401.58806700000002</v>
          </cell>
          <cell r="CN40">
            <v>393.69462600000003</v>
          </cell>
          <cell r="CO40">
            <v>34.845711000000001</v>
          </cell>
          <cell r="CP40">
            <v>355.28376900000001</v>
          </cell>
          <cell r="CQ40">
            <v>439.50818600000002</v>
          </cell>
          <cell r="CR40">
            <v>3853.8112139999998</v>
          </cell>
          <cell r="CS40">
            <v>90.935360000000003</v>
          </cell>
          <cell r="CT40">
            <v>237.083315</v>
          </cell>
          <cell r="CU40">
            <v>3944.7465729999999</v>
          </cell>
          <cell r="CV40">
            <v>0</v>
          </cell>
        </row>
        <row r="41">
          <cell r="H41" t="str">
            <v>3417210</v>
          </cell>
          <cell r="M41">
            <v>4092.4365090000001</v>
          </cell>
          <cell r="N41">
            <v>163.63063</v>
          </cell>
          <cell r="O41">
            <v>203.04572400000001</v>
          </cell>
          <cell r="P41">
            <v>198.32357400000001</v>
          </cell>
          <cell r="Q41">
            <v>345.14684199999999</v>
          </cell>
          <cell r="R41">
            <v>453.59596900000003</v>
          </cell>
          <cell r="S41">
            <v>973.42837399999996</v>
          </cell>
          <cell r="T41">
            <v>722.06005400000004</v>
          </cell>
          <cell r="U41">
            <v>445.19189599999999</v>
          </cell>
          <cell r="V41">
            <v>415.599447</v>
          </cell>
          <cell r="W41">
            <v>172.41399899999999</v>
          </cell>
          <cell r="X41">
            <v>216.78702200000001</v>
          </cell>
          <cell r="Y41">
            <v>267.79985399999998</v>
          </cell>
          <cell r="Z41">
            <v>240.394013</v>
          </cell>
          <cell r="AA41">
            <v>237.44220000000001</v>
          </cell>
          <cell r="AB41">
            <v>1305.3738149999999</v>
          </cell>
          <cell r="AC41">
            <v>1014.335484</v>
          </cell>
          <cell r="AD41">
            <v>458.22504400000003</v>
          </cell>
          <cell r="AE41">
            <v>352.07907799999998</v>
          </cell>
          <cell r="AF41">
            <v>769.32953599999996</v>
          </cell>
          <cell r="AG41">
            <v>972.79513699999995</v>
          </cell>
          <cell r="AH41">
            <v>834.20193900000004</v>
          </cell>
          <cell r="AI41">
            <v>747.05201899999997</v>
          </cell>
          <cell r="AJ41">
            <v>435.18464499999999</v>
          </cell>
          <cell r="AK41">
            <v>333.87323300000003</v>
          </cell>
          <cell r="AL41">
            <v>1014.744659</v>
          </cell>
          <cell r="AM41">
            <v>2489.6784039999998</v>
          </cell>
          <cell r="AN41">
            <v>588.01344600000004</v>
          </cell>
          <cell r="AO41">
            <v>1874.045308</v>
          </cell>
          <cell r="AP41">
            <v>418.78035399999999</v>
          </cell>
          <cell r="AQ41">
            <v>430.73408000000001</v>
          </cell>
          <cell r="AR41">
            <v>346.17668700000002</v>
          </cell>
          <cell r="AS41">
            <v>338.02445</v>
          </cell>
          <cell r="AT41">
            <v>205.974942</v>
          </cell>
          <cell r="AU41">
            <v>134.354795</v>
          </cell>
          <cell r="AV41">
            <v>559.95313299999998</v>
          </cell>
          <cell r="AW41">
            <v>1051.507055</v>
          </cell>
          <cell r="AX41">
            <v>262.58512000000002</v>
          </cell>
          <cell r="AY41">
            <v>2218.3912009999999</v>
          </cell>
          <cell r="AZ41">
            <v>350.54918199999997</v>
          </cell>
          <cell r="BA41">
            <v>542.06105700000001</v>
          </cell>
          <cell r="BB41">
            <v>488.02525200000002</v>
          </cell>
          <cell r="BC41">
            <v>409.02756900000003</v>
          </cell>
          <cell r="BD41">
            <v>229.20970299999999</v>
          </cell>
          <cell r="BE41">
            <v>199.518438</v>
          </cell>
          <cell r="BF41">
            <v>454.79152599999998</v>
          </cell>
          <cell r="BG41">
            <v>1438.171349</v>
          </cell>
          <cell r="BH41">
            <v>325.42832600000003</v>
          </cell>
          <cell r="BI41">
            <v>3798.841512</v>
          </cell>
          <cell r="BJ41">
            <v>2205.2281189999999</v>
          </cell>
          <cell r="BK41">
            <v>790.21231299999999</v>
          </cell>
          <cell r="BL41">
            <v>231.63217700000001</v>
          </cell>
          <cell r="BM41">
            <v>78.109517999999994</v>
          </cell>
          <cell r="BN41">
            <v>407.26422400000001</v>
          </cell>
          <cell r="BO41">
            <v>11.326169</v>
          </cell>
          <cell r="BP41">
            <v>75.068991999999994</v>
          </cell>
          <cell r="BQ41">
            <v>3324.0686129999999</v>
          </cell>
          <cell r="BR41">
            <v>2.8766440000000002</v>
          </cell>
          <cell r="BS41">
            <v>104.37895399999999</v>
          </cell>
          <cell r="BT41">
            <v>321.61290200000002</v>
          </cell>
          <cell r="BU41">
            <v>607.73630600000001</v>
          </cell>
          <cell r="BV41">
            <v>641.13100999999995</v>
          </cell>
          <cell r="BW41">
            <v>279.42765500000002</v>
          </cell>
          <cell r="BX41">
            <v>676.13372600000002</v>
          </cell>
          <cell r="BY41">
            <v>690.77141500000005</v>
          </cell>
          <cell r="BZ41">
            <v>1466.155784</v>
          </cell>
          <cell r="CA41">
            <v>2.8766440000000002</v>
          </cell>
          <cell r="CB41">
            <v>74.260683999999998</v>
          </cell>
          <cell r="CC41">
            <v>161.68534299999999</v>
          </cell>
          <cell r="CD41">
            <v>278.66334599999999</v>
          </cell>
          <cell r="CE41">
            <v>171.73840300000001</v>
          </cell>
          <cell r="CF41">
            <v>218.84263300000001</v>
          </cell>
          <cell r="CG41">
            <v>320.80566099999999</v>
          </cell>
          <cell r="CH41">
            <v>237.28306900000001</v>
          </cell>
          <cell r="CI41">
            <v>1857.9128290000001</v>
          </cell>
          <cell r="CJ41">
            <v>0</v>
          </cell>
          <cell r="CK41">
            <v>30.118269999999999</v>
          </cell>
          <cell r="CL41">
            <v>159.927559</v>
          </cell>
          <cell r="CM41">
            <v>329.07296000000002</v>
          </cell>
          <cell r="CN41">
            <v>469.392607</v>
          </cell>
          <cell r="CO41">
            <v>60.585022000000002</v>
          </cell>
          <cell r="CP41">
            <v>355.32806499999998</v>
          </cell>
          <cell r="CQ41">
            <v>453.48834599999998</v>
          </cell>
          <cell r="CR41">
            <v>3715.7680580000001</v>
          </cell>
          <cell r="CS41">
            <v>376.668451</v>
          </cell>
          <cell r="CT41">
            <v>465.25684699999999</v>
          </cell>
          <cell r="CU41">
            <v>4058.9115470000002</v>
          </cell>
          <cell r="CV41">
            <v>33.524962000000002</v>
          </cell>
        </row>
        <row r="42">
          <cell r="H42" t="str">
            <v>3417210</v>
          </cell>
          <cell r="M42">
            <v>2372.9624939999999</v>
          </cell>
          <cell r="N42">
            <v>70.753292999999999</v>
          </cell>
          <cell r="O42">
            <v>49.372011000000001</v>
          </cell>
          <cell r="P42">
            <v>126.78746</v>
          </cell>
          <cell r="Q42">
            <v>234.819558</v>
          </cell>
          <cell r="R42">
            <v>197.04680999999999</v>
          </cell>
          <cell r="S42">
            <v>318.60333000000003</v>
          </cell>
          <cell r="T42">
            <v>522.726359</v>
          </cell>
          <cell r="U42">
            <v>325.60868499999998</v>
          </cell>
          <cell r="V42">
            <v>364.09300300000001</v>
          </cell>
          <cell r="W42">
            <v>163.151985</v>
          </cell>
          <cell r="X42">
            <v>95.886624999999995</v>
          </cell>
          <cell r="Y42">
            <v>102.962379</v>
          </cell>
          <cell r="Z42">
            <v>178.50550699999999</v>
          </cell>
          <cell r="AA42">
            <v>153.696654</v>
          </cell>
          <cell r="AB42">
            <v>422.93339099999997</v>
          </cell>
          <cell r="AC42">
            <v>684.78632200000004</v>
          </cell>
          <cell r="AD42">
            <v>467.68901399999999</v>
          </cell>
          <cell r="AE42">
            <v>266.50260200000002</v>
          </cell>
          <cell r="AF42">
            <v>411.230952</v>
          </cell>
          <cell r="AG42">
            <v>350.59957200000002</v>
          </cell>
          <cell r="AH42">
            <v>407.21674899999999</v>
          </cell>
          <cell r="AI42">
            <v>512.25211899999999</v>
          </cell>
          <cell r="AJ42">
            <v>432.41937999999999</v>
          </cell>
          <cell r="AK42">
            <v>259.24372299999999</v>
          </cell>
          <cell r="AL42">
            <v>562.63498700000002</v>
          </cell>
          <cell r="AM42">
            <v>1283.0825199999999</v>
          </cell>
          <cell r="AN42">
            <v>527.24498800000003</v>
          </cell>
          <cell r="AO42">
            <v>1091.7882079999999</v>
          </cell>
          <cell r="AP42">
            <v>196.18966800000001</v>
          </cell>
          <cell r="AQ42">
            <v>175.208156</v>
          </cell>
          <cell r="AR42">
            <v>181.70277899999999</v>
          </cell>
          <cell r="AS42">
            <v>237.846307</v>
          </cell>
          <cell r="AT42">
            <v>205.89410100000001</v>
          </cell>
          <cell r="AU42">
            <v>94.947196000000005</v>
          </cell>
          <cell r="AV42">
            <v>258.81122199999999</v>
          </cell>
          <cell r="AW42">
            <v>609.20034499999997</v>
          </cell>
          <cell r="AX42">
            <v>223.77664100000001</v>
          </cell>
          <cell r="AY42">
            <v>1281.174287</v>
          </cell>
          <cell r="AZ42">
            <v>215.04128399999999</v>
          </cell>
          <cell r="BA42">
            <v>175.39141599999999</v>
          </cell>
          <cell r="BB42">
            <v>225.51397</v>
          </cell>
          <cell r="BC42">
            <v>274.40581200000003</v>
          </cell>
          <cell r="BD42">
            <v>226.52527900000001</v>
          </cell>
          <cell r="BE42">
            <v>164.296527</v>
          </cell>
          <cell r="BF42">
            <v>303.82376499999998</v>
          </cell>
          <cell r="BG42">
            <v>673.88217499999996</v>
          </cell>
          <cell r="BH42">
            <v>303.46834699999999</v>
          </cell>
          <cell r="BI42">
            <v>2258.744232</v>
          </cell>
          <cell r="BJ42">
            <v>1538.235291</v>
          </cell>
          <cell r="BK42">
            <v>359.37946799999997</v>
          </cell>
          <cell r="BL42">
            <v>84.376735999999994</v>
          </cell>
          <cell r="BM42">
            <v>23.703185000000001</v>
          </cell>
          <cell r="BN42">
            <v>201.957888</v>
          </cell>
          <cell r="BO42">
            <v>2.966024</v>
          </cell>
          <cell r="BP42">
            <v>48.125641000000002</v>
          </cell>
          <cell r="BQ42">
            <v>1960.7454310000001</v>
          </cell>
          <cell r="BR42">
            <v>0</v>
          </cell>
          <cell r="BS42">
            <v>71.953879999999998</v>
          </cell>
          <cell r="BT42">
            <v>197.743224</v>
          </cell>
          <cell r="BU42">
            <v>307.58703400000002</v>
          </cell>
          <cell r="BV42">
            <v>248.72687500000001</v>
          </cell>
          <cell r="BW42">
            <v>108.109005</v>
          </cell>
          <cell r="BX42">
            <v>633.53635599999996</v>
          </cell>
          <cell r="BY42">
            <v>393.08905700000003</v>
          </cell>
          <cell r="BZ42">
            <v>895.59853999999996</v>
          </cell>
          <cell r="CA42">
            <v>0</v>
          </cell>
          <cell r="CB42">
            <v>43.364246000000001</v>
          </cell>
          <cell r="CC42">
            <v>135.164244</v>
          </cell>
          <cell r="CD42">
            <v>155.56963300000001</v>
          </cell>
          <cell r="CE42">
            <v>69.417496999999997</v>
          </cell>
          <cell r="CF42">
            <v>75.588778000000005</v>
          </cell>
          <cell r="CG42">
            <v>303.85411699999997</v>
          </cell>
          <cell r="CH42">
            <v>112.640024</v>
          </cell>
          <cell r="CI42">
            <v>1065.146892</v>
          </cell>
          <cell r="CJ42">
            <v>0</v>
          </cell>
          <cell r="CK42">
            <v>28.589634</v>
          </cell>
          <cell r="CL42">
            <v>62.578980000000001</v>
          </cell>
          <cell r="CM42">
            <v>152.01740100000001</v>
          </cell>
          <cell r="CN42">
            <v>179.30937800000001</v>
          </cell>
          <cell r="CO42">
            <v>32.520226999999998</v>
          </cell>
          <cell r="CP42">
            <v>329.68223899999998</v>
          </cell>
          <cell r="CQ42">
            <v>280.44903299999999</v>
          </cell>
          <cell r="CR42">
            <v>2213.5048379999998</v>
          </cell>
          <cell r="CS42">
            <v>159.45765599999999</v>
          </cell>
          <cell r="CT42">
            <v>243.76204300000001</v>
          </cell>
          <cell r="CU42">
            <v>2360.9624939999999</v>
          </cell>
          <cell r="CV42">
            <v>12</v>
          </cell>
        </row>
        <row r="43">
          <cell r="H43" t="str">
            <v>3417211</v>
          </cell>
          <cell r="M43">
            <v>2139.4836169999999</v>
          </cell>
          <cell r="N43">
            <v>56.171520000000001</v>
          </cell>
          <cell r="O43">
            <v>73.889747</v>
          </cell>
          <cell r="P43">
            <v>112.041872</v>
          </cell>
          <cell r="Q43">
            <v>111.79873600000001</v>
          </cell>
          <cell r="R43">
            <v>222.43068400000001</v>
          </cell>
          <cell r="S43">
            <v>470.60158699999999</v>
          </cell>
          <cell r="T43">
            <v>342.86396300000001</v>
          </cell>
          <cell r="U43">
            <v>266.88194800000002</v>
          </cell>
          <cell r="V43">
            <v>320.93887100000001</v>
          </cell>
          <cell r="W43">
            <v>161.864689</v>
          </cell>
          <cell r="X43">
            <v>87.596228999999994</v>
          </cell>
          <cell r="Y43">
            <v>127.47649800000001</v>
          </cell>
          <cell r="Z43">
            <v>61.076656999999997</v>
          </cell>
          <cell r="AA43">
            <v>78.841316000000006</v>
          </cell>
          <cell r="AB43">
            <v>674.42172700000003</v>
          </cell>
          <cell r="AC43">
            <v>491.255942</v>
          </cell>
          <cell r="AD43">
            <v>321.84817700000002</v>
          </cell>
          <cell r="AE43">
            <v>296.96707199999997</v>
          </cell>
          <cell r="AF43">
            <v>288.54390899999999</v>
          </cell>
          <cell r="AG43">
            <v>457.19195400000001</v>
          </cell>
          <cell r="AH43">
            <v>416.31026900000001</v>
          </cell>
          <cell r="AI43">
            <v>392.23456800000002</v>
          </cell>
          <cell r="AJ43">
            <v>301.15035399999999</v>
          </cell>
          <cell r="AK43">
            <v>284.05256400000002</v>
          </cell>
          <cell r="AL43">
            <v>370.31409300000001</v>
          </cell>
          <cell r="AM43">
            <v>1286.365965</v>
          </cell>
          <cell r="AN43">
            <v>482.80355900000001</v>
          </cell>
          <cell r="AO43">
            <v>957.654763</v>
          </cell>
          <cell r="AP43">
            <v>118.58484199999999</v>
          </cell>
          <cell r="AQ43">
            <v>239.60603499999999</v>
          </cell>
          <cell r="AR43">
            <v>197.29384899999999</v>
          </cell>
          <cell r="AS43">
            <v>179.31711799999999</v>
          </cell>
          <cell r="AT43">
            <v>126.15074</v>
          </cell>
          <cell r="AU43">
            <v>96.702179000000001</v>
          </cell>
          <cell r="AV43">
            <v>159.163996</v>
          </cell>
          <cell r="AW43">
            <v>608.82246899999996</v>
          </cell>
          <cell r="AX43">
            <v>189.66829799999999</v>
          </cell>
          <cell r="AY43">
            <v>1181.8288540000001</v>
          </cell>
          <cell r="AZ43">
            <v>169.959067</v>
          </cell>
          <cell r="BA43">
            <v>217.58591899999999</v>
          </cell>
          <cell r="BB43">
            <v>219.01642000000001</v>
          </cell>
          <cell r="BC43">
            <v>212.917449</v>
          </cell>
          <cell r="BD43">
            <v>174.99961400000001</v>
          </cell>
          <cell r="BE43">
            <v>187.35038499999999</v>
          </cell>
          <cell r="BF43">
            <v>211.15009699999999</v>
          </cell>
          <cell r="BG43">
            <v>677.543496</v>
          </cell>
          <cell r="BH43">
            <v>293.13526100000001</v>
          </cell>
          <cell r="BI43">
            <v>2029.8524829999999</v>
          </cell>
          <cell r="BJ43">
            <v>1101.840181</v>
          </cell>
          <cell r="BK43">
            <v>397.71165000000002</v>
          </cell>
          <cell r="BL43">
            <v>119.730002</v>
          </cell>
          <cell r="BM43">
            <v>54.591424000000004</v>
          </cell>
          <cell r="BN43">
            <v>290.19286799999998</v>
          </cell>
          <cell r="BO43">
            <v>34.235204000000003</v>
          </cell>
          <cell r="BP43">
            <v>31.551152999999999</v>
          </cell>
          <cell r="BQ43">
            <v>1850.9397080000001</v>
          </cell>
          <cell r="BR43">
            <v>0</v>
          </cell>
          <cell r="BS43">
            <v>42.509791</v>
          </cell>
          <cell r="BT43">
            <v>278.26495799999998</v>
          </cell>
          <cell r="BU43">
            <v>363.50988799999999</v>
          </cell>
          <cell r="BV43">
            <v>244.930196</v>
          </cell>
          <cell r="BW43">
            <v>72.004457000000002</v>
          </cell>
          <cell r="BX43">
            <v>518.66094199999998</v>
          </cell>
          <cell r="BY43">
            <v>331.05947800000001</v>
          </cell>
          <cell r="BZ43">
            <v>839.06992100000002</v>
          </cell>
          <cell r="CA43">
            <v>0</v>
          </cell>
          <cell r="CB43">
            <v>23.921641000000001</v>
          </cell>
          <cell r="CC43">
            <v>174.05369899999999</v>
          </cell>
          <cell r="CD43">
            <v>173.857034</v>
          </cell>
          <cell r="CE43">
            <v>58.868355999999999</v>
          </cell>
          <cell r="CF43">
            <v>66.760692000000006</v>
          </cell>
          <cell r="CG43">
            <v>223.96603999999999</v>
          </cell>
          <cell r="CH43">
            <v>117.642459</v>
          </cell>
          <cell r="CI43">
            <v>1011.869787</v>
          </cell>
          <cell r="CJ43">
            <v>0</v>
          </cell>
          <cell r="CK43">
            <v>18.588149999999999</v>
          </cell>
          <cell r="CL43">
            <v>104.211259</v>
          </cell>
          <cell r="CM43">
            <v>189.65285399999999</v>
          </cell>
          <cell r="CN43">
            <v>186.06183899999999</v>
          </cell>
          <cell r="CO43">
            <v>5.2437639999999996</v>
          </cell>
          <cell r="CP43">
            <v>294.69490200000001</v>
          </cell>
          <cell r="CQ43">
            <v>213.41701900000001</v>
          </cell>
          <cell r="CR43">
            <v>2030.645538</v>
          </cell>
          <cell r="CS43">
            <v>108.83807899999999</v>
          </cell>
          <cell r="CT43">
            <v>161.37826200000001</v>
          </cell>
          <cell r="CU43">
            <v>2139.4836169999999</v>
          </cell>
          <cell r="CV43">
            <v>0</v>
          </cell>
        </row>
        <row r="44">
          <cell r="H44" t="str">
            <v>3417211</v>
          </cell>
          <cell r="M44">
            <v>3039.8435300000001</v>
          </cell>
          <cell r="N44">
            <v>123.022209</v>
          </cell>
          <cell r="O44">
            <v>122.94794400000001</v>
          </cell>
          <cell r="P44">
            <v>131.366097</v>
          </cell>
          <cell r="Q44">
            <v>193.70383200000001</v>
          </cell>
          <cell r="R44">
            <v>299.79591799999997</v>
          </cell>
          <cell r="S44">
            <v>800.12533299999996</v>
          </cell>
          <cell r="T44">
            <v>479.08882899999998</v>
          </cell>
          <cell r="U44">
            <v>307.36637000000002</v>
          </cell>
          <cell r="V44">
            <v>392.237435</v>
          </cell>
          <cell r="W44">
            <v>190.18956399999999</v>
          </cell>
          <cell r="X44">
            <v>173.83588499999999</v>
          </cell>
          <cell r="Y44">
            <v>139.72806800000001</v>
          </cell>
          <cell r="Z44">
            <v>148.49140299999999</v>
          </cell>
          <cell r="AA44">
            <v>131.56129899999999</v>
          </cell>
          <cell r="AB44">
            <v>1021.756671</v>
          </cell>
          <cell r="AC44">
            <v>671.80965600000002</v>
          </cell>
          <cell r="AD44">
            <v>406.34866599999998</v>
          </cell>
          <cell r="AE44">
            <v>346.31188300000002</v>
          </cell>
          <cell r="AF44">
            <v>484.62428799999998</v>
          </cell>
          <cell r="AG44">
            <v>730.90062799999998</v>
          </cell>
          <cell r="AH44">
            <v>625.07950900000003</v>
          </cell>
          <cell r="AI44">
            <v>484.949727</v>
          </cell>
          <cell r="AJ44">
            <v>396.99972000000002</v>
          </cell>
          <cell r="AK44">
            <v>317.28965799999997</v>
          </cell>
          <cell r="AL44">
            <v>634.10736999999995</v>
          </cell>
          <cell r="AM44">
            <v>1823.30916</v>
          </cell>
          <cell r="AN44">
            <v>582.42699900000002</v>
          </cell>
          <cell r="AO44">
            <v>1486.7042289999999</v>
          </cell>
          <cell r="AP44">
            <v>267.76906100000002</v>
          </cell>
          <cell r="AQ44">
            <v>400.18307499999997</v>
          </cell>
          <cell r="AR44">
            <v>318.26115800000002</v>
          </cell>
          <cell r="AS44">
            <v>233.747219</v>
          </cell>
          <cell r="AT44">
            <v>161.90497199999999</v>
          </cell>
          <cell r="AU44">
            <v>104.838745</v>
          </cell>
          <cell r="AV44">
            <v>350.86064199999998</v>
          </cell>
          <cell r="AW44">
            <v>929.18522700000005</v>
          </cell>
          <cell r="AX44">
            <v>206.65836100000001</v>
          </cell>
          <cell r="AY44">
            <v>1553.1393009999999</v>
          </cell>
          <cell r="AZ44">
            <v>216.85522800000001</v>
          </cell>
          <cell r="BA44">
            <v>330.71755300000001</v>
          </cell>
          <cell r="BB44">
            <v>306.818352</v>
          </cell>
          <cell r="BC44">
            <v>251.20250799999999</v>
          </cell>
          <cell r="BD44">
            <v>235.09474800000001</v>
          </cell>
          <cell r="BE44">
            <v>212.45091300000001</v>
          </cell>
          <cell r="BF44">
            <v>283.24672900000002</v>
          </cell>
          <cell r="BG44">
            <v>894.12393299999997</v>
          </cell>
          <cell r="BH44">
            <v>375.76863900000001</v>
          </cell>
          <cell r="BI44">
            <v>2828.6397999999999</v>
          </cell>
          <cell r="BJ44">
            <v>1290.4156310000001</v>
          </cell>
          <cell r="BK44">
            <v>659.75750800000003</v>
          </cell>
          <cell r="BL44">
            <v>230.731696</v>
          </cell>
          <cell r="BM44">
            <v>106.55976</v>
          </cell>
          <cell r="BN44">
            <v>421.345034</v>
          </cell>
          <cell r="BO44">
            <v>11.572312999999999</v>
          </cell>
          <cell r="BP44">
            <v>108.257859</v>
          </cell>
          <cell r="BQ44">
            <v>2563.2924119999998</v>
          </cell>
          <cell r="BR44">
            <v>0.94990200000000002</v>
          </cell>
          <cell r="BS44">
            <v>71.907449999999997</v>
          </cell>
          <cell r="BT44">
            <v>243.10621900000001</v>
          </cell>
          <cell r="BU44">
            <v>427.99893700000001</v>
          </cell>
          <cell r="BV44">
            <v>474.93493799999999</v>
          </cell>
          <cell r="BW44">
            <v>214.19090700000001</v>
          </cell>
          <cell r="BX44">
            <v>658.74935600000003</v>
          </cell>
          <cell r="BY44">
            <v>471.45470299999999</v>
          </cell>
          <cell r="BZ44">
            <v>1206.4798840000001</v>
          </cell>
          <cell r="CA44">
            <v>0.94990200000000002</v>
          </cell>
          <cell r="CB44">
            <v>58.983685000000001</v>
          </cell>
          <cell r="CC44">
            <v>160.05184800000001</v>
          </cell>
          <cell r="CD44">
            <v>200.88713100000001</v>
          </cell>
          <cell r="CE44">
            <v>168.25215600000001</v>
          </cell>
          <cell r="CF44">
            <v>185.30792299999999</v>
          </cell>
          <cell r="CG44">
            <v>267.66635000000002</v>
          </cell>
          <cell r="CH44">
            <v>164.380887</v>
          </cell>
          <cell r="CI44">
            <v>1356.8125279999999</v>
          </cell>
          <cell r="CJ44">
            <v>0</v>
          </cell>
          <cell r="CK44">
            <v>12.923764</v>
          </cell>
          <cell r="CL44">
            <v>83.054371000000003</v>
          </cell>
          <cell r="CM44">
            <v>227.111806</v>
          </cell>
          <cell r="CN44">
            <v>306.68278099999998</v>
          </cell>
          <cell r="CO44">
            <v>28.882984</v>
          </cell>
          <cell r="CP44">
            <v>391.08300600000001</v>
          </cell>
          <cell r="CQ44">
            <v>307.07381500000002</v>
          </cell>
          <cell r="CR44">
            <v>2830.9013279999999</v>
          </cell>
          <cell r="CS44">
            <v>208.94220100000001</v>
          </cell>
          <cell r="CT44">
            <v>301.88679100000002</v>
          </cell>
          <cell r="CU44">
            <v>2959.8435300000001</v>
          </cell>
          <cell r="CV44">
            <v>80</v>
          </cell>
        </row>
        <row r="45">
          <cell r="H45" t="str">
            <v>3417211</v>
          </cell>
          <cell r="M45">
            <v>2560.309964</v>
          </cell>
          <cell r="N45">
            <v>101.837907</v>
          </cell>
          <cell r="O45">
            <v>62.896614999999997</v>
          </cell>
          <cell r="P45">
            <v>116.84219</v>
          </cell>
          <cell r="Q45">
            <v>150.03681800000001</v>
          </cell>
          <cell r="R45">
            <v>212.88993500000001</v>
          </cell>
          <cell r="S45">
            <v>690.06189400000005</v>
          </cell>
          <cell r="T45">
            <v>480.04662100000002</v>
          </cell>
          <cell r="U45">
            <v>304.672326</v>
          </cell>
          <cell r="V45">
            <v>334.73547200000002</v>
          </cell>
          <cell r="W45">
            <v>106.29018600000001</v>
          </cell>
          <cell r="X45">
            <v>120.06166</v>
          </cell>
          <cell r="Y45">
            <v>115.582866</v>
          </cell>
          <cell r="Z45">
            <v>94.021765000000002</v>
          </cell>
          <cell r="AA45">
            <v>129.378445</v>
          </cell>
          <cell r="AB45">
            <v>851.49700700000005</v>
          </cell>
          <cell r="AC45">
            <v>620.80178599999999</v>
          </cell>
          <cell r="AD45">
            <v>364.04407700000002</v>
          </cell>
          <cell r="AE45">
            <v>264.92235699999998</v>
          </cell>
          <cell r="AF45">
            <v>366.797819</v>
          </cell>
          <cell r="AG45">
            <v>536.91875700000003</v>
          </cell>
          <cell r="AH45">
            <v>601.58025199999997</v>
          </cell>
          <cell r="AI45">
            <v>452.08419300000003</v>
          </cell>
          <cell r="AJ45">
            <v>346.16419500000001</v>
          </cell>
          <cell r="AK45">
            <v>256.764747</v>
          </cell>
          <cell r="AL45">
            <v>481.12509599999998</v>
          </cell>
          <cell r="AM45">
            <v>1638.15921</v>
          </cell>
          <cell r="AN45">
            <v>441.02565800000002</v>
          </cell>
          <cell r="AO45">
            <v>1237.852089</v>
          </cell>
          <cell r="AP45">
            <v>197.32487599999999</v>
          </cell>
          <cell r="AQ45">
            <v>283.96029199999998</v>
          </cell>
          <cell r="AR45">
            <v>320.52598699999999</v>
          </cell>
          <cell r="AS45">
            <v>178.378928</v>
          </cell>
          <cell r="AT45">
            <v>154.817747</v>
          </cell>
          <cell r="AU45">
            <v>102.84426000000001</v>
          </cell>
          <cell r="AV45">
            <v>272.88291099999998</v>
          </cell>
          <cell r="AW45">
            <v>784.64864599999999</v>
          </cell>
          <cell r="AX45">
            <v>180.32053199999999</v>
          </cell>
          <cell r="AY45">
            <v>1322.4578750000001</v>
          </cell>
          <cell r="AZ45">
            <v>169.47294299999999</v>
          </cell>
          <cell r="BA45">
            <v>252.95846499999999</v>
          </cell>
          <cell r="BB45">
            <v>281.05426499999999</v>
          </cell>
          <cell r="BC45">
            <v>273.70526599999999</v>
          </cell>
          <cell r="BD45">
            <v>191.34644800000001</v>
          </cell>
          <cell r="BE45">
            <v>153.92048700000001</v>
          </cell>
          <cell r="BF45">
            <v>208.24218500000001</v>
          </cell>
          <cell r="BG45">
            <v>853.51056400000004</v>
          </cell>
          <cell r="BH45">
            <v>260.70512600000001</v>
          </cell>
          <cell r="BI45">
            <v>2410.0675489999999</v>
          </cell>
          <cell r="BJ45">
            <v>1283.4536539999999</v>
          </cell>
          <cell r="BK45">
            <v>392.547391</v>
          </cell>
          <cell r="BL45">
            <v>155.77828700000001</v>
          </cell>
          <cell r="BM45">
            <v>68.608624000000006</v>
          </cell>
          <cell r="BN45">
            <v>447.06636800000001</v>
          </cell>
          <cell r="BO45">
            <v>28.455487999999999</v>
          </cell>
          <cell r="BP45">
            <v>34.157736999999997</v>
          </cell>
          <cell r="BQ45">
            <v>2193.5121439999998</v>
          </cell>
          <cell r="BR45">
            <v>0</v>
          </cell>
          <cell r="BS45">
            <v>49.475163000000002</v>
          </cell>
          <cell r="BT45">
            <v>206.85560799999999</v>
          </cell>
          <cell r="BU45">
            <v>365.97994799999998</v>
          </cell>
          <cell r="BV45">
            <v>475.87561299999999</v>
          </cell>
          <cell r="BW45">
            <v>201.875877</v>
          </cell>
          <cell r="BX45">
            <v>588.78630999999996</v>
          </cell>
          <cell r="BY45">
            <v>304.66362600000002</v>
          </cell>
          <cell r="BZ45">
            <v>1040.5272130000001</v>
          </cell>
          <cell r="CA45">
            <v>0</v>
          </cell>
          <cell r="CB45">
            <v>35.737231999999999</v>
          </cell>
          <cell r="CC45">
            <v>138.83511100000001</v>
          </cell>
          <cell r="CD45">
            <v>186.84893199999999</v>
          </cell>
          <cell r="CE45">
            <v>147.191925</v>
          </cell>
          <cell r="CF45">
            <v>172.251541</v>
          </cell>
          <cell r="CG45">
            <v>247.695808</v>
          </cell>
          <cell r="CH45">
            <v>111.96666399999999</v>
          </cell>
          <cell r="CI45">
            <v>1152.9849320000001</v>
          </cell>
          <cell r="CJ45">
            <v>0</v>
          </cell>
          <cell r="CK45">
            <v>13.737932000000001</v>
          </cell>
          <cell r="CL45">
            <v>68.020497000000006</v>
          </cell>
          <cell r="CM45">
            <v>179.13101599999999</v>
          </cell>
          <cell r="CN45">
            <v>328.68368800000002</v>
          </cell>
          <cell r="CO45">
            <v>29.624336</v>
          </cell>
          <cell r="CP45">
            <v>341.09050200000001</v>
          </cell>
          <cell r="CQ45">
            <v>192.69696200000001</v>
          </cell>
          <cell r="CR45">
            <v>2487.9244469999999</v>
          </cell>
          <cell r="CS45">
            <v>72.385516999999993</v>
          </cell>
          <cell r="CT45">
            <v>163.54577399999999</v>
          </cell>
          <cell r="CU45">
            <v>2560.309964</v>
          </cell>
          <cell r="CV45">
            <v>0</v>
          </cell>
        </row>
        <row r="46">
          <cell r="H46" t="str">
            <v>3417212</v>
          </cell>
          <cell r="M46">
            <v>2836.6950929999998</v>
          </cell>
          <cell r="N46">
            <v>147.29651999999999</v>
          </cell>
          <cell r="O46">
            <v>76.107676999999995</v>
          </cell>
          <cell r="P46">
            <v>125.767026</v>
          </cell>
          <cell r="Q46">
            <v>182.325345</v>
          </cell>
          <cell r="R46">
            <v>217.600999</v>
          </cell>
          <cell r="S46">
            <v>612.20410000000004</v>
          </cell>
          <cell r="T46">
            <v>461.837695</v>
          </cell>
          <cell r="U46">
            <v>246.886968</v>
          </cell>
          <cell r="V46">
            <v>420.041673</v>
          </cell>
          <cell r="W46">
            <v>346.62709000000001</v>
          </cell>
          <cell r="X46">
            <v>182.557725</v>
          </cell>
          <cell r="Y46">
            <v>124.603275</v>
          </cell>
          <cell r="Z46">
            <v>136.588897</v>
          </cell>
          <cell r="AA46">
            <v>118.119214</v>
          </cell>
          <cell r="AB46">
            <v>760.63399200000003</v>
          </cell>
          <cell r="AC46">
            <v>637.62451099999998</v>
          </cell>
          <cell r="AD46">
            <v>293.167349</v>
          </cell>
          <cell r="AE46">
            <v>583.40012999999999</v>
          </cell>
          <cell r="AF46">
            <v>463.75095700000003</v>
          </cell>
          <cell r="AG46">
            <v>495.79452400000002</v>
          </cell>
          <cell r="AH46">
            <v>588.82124499999998</v>
          </cell>
          <cell r="AI46">
            <v>441.71490599999998</v>
          </cell>
          <cell r="AJ46">
            <v>303.39217100000002</v>
          </cell>
          <cell r="AK46">
            <v>543.22128999999995</v>
          </cell>
          <cell r="AL46">
            <v>592.89358600000003</v>
          </cell>
          <cell r="AM46">
            <v>1477.132744</v>
          </cell>
          <cell r="AN46">
            <v>766.66876200000002</v>
          </cell>
          <cell r="AO46">
            <v>1208.2838589999999</v>
          </cell>
          <cell r="AP46">
            <v>236.34330700000001</v>
          </cell>
          <cell r="AQ46">
            <v>213.371792</v>
          </cell>
          <cell r="AR46">
            <v>262.321372</v>
          </cell>
          <cell r="AS46">
            <v>216.76746600000001</v>
          </cell>
          <cell r="AT46">
            <v>129.431679</v>
          </cell>
          <cell r="AU46">
            <v>150.04824199999999</v>
          </cell>
          <cell r="AV46">
            <v>288.782511</v>
          </cell>
          <cell r="AW46">
            <v>673.22135800000001</v>
          </cell>
          <cell r="AX46">
            <v>246.279989</v>
          </cell>
          <cell r="AY46">
            <v>1628.4112339999999</v>
          </cell>
          <cell r="AZ46">
            <v>227.40764999999999</v>
          </cell>
          <cell r="BA46">
            <v>282.422732</v>
          </cell>
          <cell r="BB46">
            <v>326.49987299999998</v>
          </cell>
          <cell r="BC46">
            <v>224.947439</v>
          </cell>
          <cell r="BD46">
            <v>173.96049300000001</v>
          </cell>
          <cell r="BE46">
            <v>393.173047</v>
          </cell>
          <cell r="BF46">
            <v>304.11107500000003</v>
          </cell>
          <cell r="BG46">
            <v>803.91138599999999</v>
          </cell>
          <cell r="BH46">
            <v>520.38877300000001</v>
          </cell>
          <cell r="BI46">
            <v>2631.9226640000002</v>
          </cell>
          <cell r="BJ46">
            <v>1518.1087540000001</v>
          </cell>
          <cell r="BK46">
            <v>527.69426399999998</v>
          </cell>
          <cell r="BL46">
            <v>198.22513900000001</v>
          </cell>
          <cell r="BM46">
            <v>70.403066999999993</v>
          </cell>
          <cell r="BN46">
            <v>253.13707700000001</v>
          </cell>
          <cell r="BO46">
            <v>5.7590130000000004</v>
          </cell>
          <cell r="BP46">
            <v>58.595350000000003</v>
          </cell>
          <cell r="BQ46">
            <v>2375.9441350000002</v>
          </cell>
          <cell r="BR46">
            <v>3.4054319999999998</v>
          </cell>
          <cell r="BS46">
            <v>60.391768999999996</v>
          </cell>
          <cell r="BT46">
            <v>158.724313</v>
          </cell>
          <cell r="BU46">
            <v>385.381822</v>
          </cell>
          <cell r="BV46">
            <v>388.37143700000001</v>
          </cell>
          <cell r="BW46">
            <v>196.09424300000001</v>
          </cell>
          <cell r="BX46">
            <v>727.002523</v>
          </cell>
          <cell r="BY46">
            <v>456.57259599999998</v>
          </cell>
          <cell r="BZ46">
            <v>967.77851399999997</v>
          </cell>
          <cell r="CA46">
            <v>3.4054319999999998</v>
          </cell>
          <cell r="CB46">
            <v>41.230834000000002</v>
          </cell>
          <cell r="CC46">
            <v>96.501302999999993</v>
          </cell>
          <cell r="CD46">
            <v>171.89664500000001</v>
          </cell>
          <cell r="CE46">
            <v>97.312959000000006</v>
          </cell>
          <cell r="CF46">
            <v>166.30917199999999</v>
          </cell>
          <cell r="CG46">
            <v>275.64869599999997</v>
          </cell>
          <cell r="CH46">
            <v>115.47347499999999</v>
          </cell>
          <cell r="CI46">
            <v>1408.1656210000001</v>
          </cell>
          <cell r="CJ46">
            <v>0</v>
          </cell>
          <cell r="CK46">
            <v>19.160936</v>
          </cell>
          <cell r="CL46">
            <v>62.223010000000002</v>
          </cell>
          <cell r="CM46">
            <v>213.48517799999999</v>
          </cell>
          <cell r="CN46">
            <v>291.05847799999998</v>
          </cell>
          <cell r="CO46">
            <v>29.785070999999999</v>
          </cell>
          <cell r="CP46">
            <v>451.35382800000002</v>
          </cell>
          <cell r="CQ46">
            <v>341.09912100000003</v>
          </cell>
          <cell r="CR46">
            <v>2589.3664960000001</v>
          </cell>
          <cell r="CS46">
            <v>247.328597</v>
          </cell>
          <cell r="CT46">
            <v>287.09196100000003</v>
          </cell>
          <cell r="CU46">
            <v>2811.9173150000001</v>
          </cell>
          <cell r="CV46">
            <v>24.777778000000001</v>
          </cell>
        </row>
        <row r="47">
          <cell r="H47" t="str">
            <v>3417212</v>
          </cell>
          <cell r="M47">
            <v>1633.6530600000001</v>
          </cell>
          <cell r="N47">
            <v>71.325091</v>
          </cell>
          <cell r="O47">
            <v>29.039280000000002</v>
          </cell>
          <cell r="P47">
            <v>60.764062000000003</v>
          </cell>
          <cell r="Q47">
            <v>96.132069999999999</v>
          </cell>
          <cell r="R47">
            <v>103.787773</v>
          </cell>
          <cell r="S47">
            <v>273.69624800000003</v>
          </cell>
          <cell r="T47">
            <v>257.37156900000002</v>
          </cell>
          <cell r="U47">
            <v>200.516268</v>
          </cell>
          <cell r="V47">
            <v>315.62141500000001</v>
          </cell>
          <cell r="W47">
            <v>225.399283</v>
          </cell>
          <cell r="X47">
            <v>78.735156000000003</v>
          </cell>
          <cell r="Y47">
            <v>62.984164999999997</v>
          </cell>
          <cell r="Z47">
            <v>60.403022999999997</v>
          </cell>
          <cell r="AA47">
            <v>72.557281000000003</v>
          </cell>
          <cell r="AB47">
            <v>341.06208900000001</v>
          </cell>
          <cell r="AC47">
            <v>387.85037299999999</v>
          </cell>
          <cell r="AD47">
            <v>274.71274499999998</v>
          </cell>
          <cell r="AE47">
            <v>355.34822800000001</v>
          </cell>
          <cell r="AF47">
            <v>210.679621</v>
          </cell>
          <cell r="AG47">
            <v>245.65643299999999</v>
          </cell>
          <cell r="AH47">
            <v>245.09806699999999</v>
          </cell>
          <cell r="AI47">
            <v>321.826866</v>
          </cell>
          <cell r="AJ47">
            <v>281.44305500000002</v>
          </cell>
          <cell r="AK47">
            <v>328.94901900000002</v>
          </cell>
          <cell r="AL47">
            <v>287.03437500000001</v>
          </cell>
          <cell r="AM47">
            <v>805.59798599999999</v>
          </cell>
          <cell r="AN47">
            <v>541.02069900000004</v>
          </cell>
          <cell r="AO47">
            <v>689.54700500000001</v>
          </cell>
          <cell r="AP47">
            <v>115.70887500000001</v>
          </cell>
          <cell r="AQ47">
            <v>146.28265400000001</v>
          </cell>
          <cell r="AR47">
            <v>108.820663</v>
          </cell>
          <cell r="AS47">
            <v>150.59549999999999</v>
          </cell>
          <cell r="AT47">
            <v>72.335497000000004</v>
          </cell>
          <cell r="AU47">
            <v>95.803815999999998</v>
          </cell>
          <cell r="AV47">
            <v>173.35759400000001</v>
          </cell>
          <cell r="AW47">
            <v>359.64284400000003</v>
          </cell>
          <cell r="AX47">
            <v>156.54656800000001</v>
          </cell>
          <cell r="AY47">
            <v>944.10605399999997</v>
          </cell>
          <cell r="AZ47">
            <v>94.970744999999994</v>
          </cell>
          <cell r="BA47">
            <v>99.373778999999999</v>
          </cell>
          <cell r="BB47">
            <v>136.27740299999999</v>
          </cell>
          <cell r="BC47">
            <v>171.23136600000001</v>
          </cell>
          <cell r="BD47">
            <v>209.10755800000001</v>
          </cell>
          <cell r="BE47">
            <v>233.14520300000001</v>
          </cell>
          <cell r="BF47">
            <v>113.676782</v>
          </cell>
          <cell r="BG47">
            <v>445.95514200000002</v>
          </cell>
          <cell r="BH47">
            <v>384.474131</v>
          </cell>
          <cell r="BI47">
            <v>1545.8142580000001</v>
          </cell>
          <cell r="BJ47">
            <v>955.694886</v>
          </cell>
          <cell r="BK47">
            <v>247.86655099999999</v>
          </cell>
          <cell r="BL47">
            <v>96.266419999999997</v>
          </cell>
          <cell r="BM47">
            <v>25.669968999999998</v>
          </cell>
          <cell r="BN47">
            <v>190.7371</v>
          </cell>
          <cell r="BO47">
            <v>0</v>
          </cell>
          <cell r="BP47">
            <v>29.579332000000001</v>
          </cell>
          <cell r="BQ47">
            <v>1422.9734390000001</v>
          </cell>
          <cell r="BR47">
            <v>0</v>
          </cell>
          <cell r="BS47">
            <v>31.39152</v>
          </cell>
          <cell r="BT47">
            <v>90.487950999999995</v>
          </cell>
          <cell r="BU47">
            <v>164.514285</v>
          </cell>
          <cell r="BV47">
            <v>219.28520599999999</v>
          </cell>
          <cell r="BW47">
            <v>113.13673</v>
          </cell>
          <cell r="BX47">
            <v>563.66530599999999</v>
          </cell>
          <cell r="BY47">
            <v>240.49244100000001</v>
          </cell>
          <cell r="BZ47">
            <v>573.83812999999998</v>
          </cell>
          <cell r="CA47">
            <v>0</v>
          </cell>
          <cell r="CB47">
            <v>26.276015000000001</v>
          </cell>
          <cell r="CC47">
            <v>54.578259000000003</v>
          </cell>
          <cell r="CD47">
            <v>88.034605999999997</v>
          </cell>
          <cell r="CE47">
            <v>54.260924000000003</v>
          </cell>
          <cell r="CF47">
            <v>104.398443</v>
          </cell>
          <cell r="CG47">
            <v>164.65623400000001</v>
          </cell>
          <cell r="CH47">
            <v>81.633647999999994</v>
          </cell>
          <cell r="CI47">
            <v>849.13530900000001</v>
          </cell>
          <cell r="CJ47">
            <v>0</v>
          </cell>
          <cell r="CK47">
            <v>5.1155049999999997</v>
          </cell>
          <cell r="CL47">
            <v>35.909692</v>
          </cell>
          <cell r="CM47">
            <v>76.479678000000007</v>
          </cell>
          <cell r="CN47">
            <v>165.024282</v>
          </cell>
          <cell r="CO47">
            <v>8.7382869999999997</v>
          </cell>
          <cell r="CP47">
            <v>399.009072</v>
          </cell>
          <cell r="CQ47">
            <v>158.85879299999999</v>
          </cell>
          <cell r="CR47">
            <v>1508.3233110000001</v>
          </cell>
          <cell r="CS47">
            <v>125.329748</v>
          </cell>
          <cell r="CT47">
            <v>169.37444099999999</v>
          </cell>
          <cell r="CU47">
            <v>1633.6530600000001</v>
          </cell>
          <cell r="CV47">
            <v>0</v>
          </cell>
        </row>
        <row r="48">
          <cell r="H48" t="str">
            <v>3417212</v>
          </cell>
          <cell r="M48">
            <v>5910.9170050000002</v>
          </cell>
          <cell r="N48">
            <v>198.91923499999999</v>
          </cell>
          <cell r="O48">
            <v>186.068712</v>
          </cell>
          <cell r="P48">
            <v>281.47779400000002</v>
          </cell>
          <cell r="Q48">
            <v>431.859533</v>
          </cell>
          <cell r="R48">
            <v>566.34315200000003</v>
          </cell>
          <cell r="S48">
            <v>1206.9440689999999</v>
          </cell>
          <cell r="T48">
            <v>1133.7908669999999</v>
          </cell>
          <cell r="U48">
            <v>600.93446200000005</v>
          </cell>
          <cell r="V48">
            <v>916.95363899999995</v>
          </cell>
          <cell r="W48">
            <v>387.625541</v>
          </cell>
          <cell r="X48">
            <v>279.63907999999998</v>
          </cell>
          <cell r="Y48">
            <v>276.64455600000002</v>
          </cell>
          <cell r="Z48">
            <v>288.76199000000003</v>
          </cell>
          <cell r="AA48">
            <v>307.15957200000003</v>
          </cell>
          <cell r="AB48">
            <v>1647.9239050000001</v>
          </cell>
          <cell r="AC48">
            <v>1435.785529</v>
          </cell>
          <cell r="AD48">
            <v>935.26412800000003</v>
          </cell>
          <cell r="AE48">
            <v>739.738246</v>
          </cell>
          <cell r="AF48">
            <v>904.28716899999995</v>
          </cell>
          <cell r="AG48">
            <v>1142.3436119999999</v>
          </cell>
          <cell r="AH48">
            <v>1160.988286</v>
          </cell>
          <cell r="AI48">
            <v>1094.7552410000001</v>
          </cell>
          <cell r="AJ48">
            <v>929.65825400000006</v>
          </cell>
          <cell r="AK48">
            <v>678.88444300000003</v>
          </cell>
          <cell r="AL48">
            <v>1215.288092</v>
          </cell>
          <cell r="AM48">
            <v>3391.0497329999998</v>
          </cell>
          <cell r="AN48">
            <v>1304.57918</v>
          </cell>
          <cell r="AO48">
            <v>2687.5964819999999</v>
          </cell>
          <cell r="AP48">
            <v>457.94804299999998</v>
          </cell>
          <cell r="AQ48">
            <v>564.23122100000001</v>
          </cell>
          <cell r="AR48">
            <v>548.48926300000005</v>
          </cell>
          <cell r="AS48">
            <v>502.14381500000002</v>
          </cell>
          <cell r="AT48">
            <v>357.59044799999998</v>
          </cell>
          <cell r="AU48">
            <v>257.193692</v>
          </cell>
          <cell r="AV48">
            <v>606.44688299999996</v>
          </cell>
          <cell r="AW48">
            <v>1564.8185209999999</v>
          </cell>
          <cell r="AX48">
            <v>516.33107800000005</v>
          </cell>
          <cell r="AY48">
            <v>3223.3205229999999</v>
          </cell>
          <cell r="AZ48">
            <v>446.33912600000002</v>
          </cell>
          <cell r="BA48">
            <v>578.112391</v>
          </cell>
          <cell r="BB48">
            <v>612.49902299999997</v>
          </cell>
          <cell r="BC48">
            <v>592.61142600000005</v>
          </cell>
          <cell r="BD48">
            <v>572.06780600000002</v>
          </cell>
          <cell r="BE48">
            <v>421.69075099999998</v>
          </cell>
          <cell r="BF48">
            <v>608.84120900000005</v>
          </cell>
          <cell r="BG48">
            <v>1826.2312119999999</v>
          </cell>
          <cell r="BH48">
            <v>788.24810200000002</v>
          </cell>
          <cell r="BI48">
            <v>5580.2855019999997</v>
          </cell>
          <cell r="BJ48">
            <v>3463.3829000000001</v>
          </cell>
          <cell r="BK48">
            <v>1199.424698</v>
          </cell>
          <cell r="BL48">
            <v>252.21958699999999</v>
          </cell>
          <cell r="BM48">
            <v>56.296939000000002</v>
          </cell>
          <cell r="BN48">
            <v>449.72897799999998</v>
          </cell>
          <cell r="BO48">
            <v>14.000081</v>
          </cell>
          <cell r="BP48">
            <v>145.23231999999999</v>
          </cell>
          <cell r="BQ48">
            <v>5006.6298360000001</v>
          </cell>
          <cell r="BR48">
            <v>0</v>
          </cell>
          <cell r="BS48">
            <v>97.729899000000003</v>
          </cell>
          <cell r="BT48">
            <v>319.52605599999998</v>
          </cell>
          <cell r="BU48">
            <v>673.75645099999997</v>
          </cell>
          <cell r="BV48">
            <v>1026.8153070000001</v>
          </cell>
          <cell r="BW48">
            <v>544.29398700000002</v>
          </cell>
          <cell r="BX48">
            <v>1435.4350219999999</v>
          </cell>
          <cell r="BY48">
            <v>909.07311400000003</v>
          </cell>
          <cell r="BZ48">
            <v>2233.453994</v>
          </cell>
          <cell r="CA48">
            <v>0</v>
          </cell>
          <cell r="CB48">
            <v>76.926010000000005</v>
          </cell>
          <cell r="CC48">
            <v>209.43238299999999</v>
          </cell>
          <cell r="CD48">
            <v>323.82892500000003</v>
          </cell>
          <cell r="CE48">
            <v>233.00454199999999</v>
          </cell>
          <cell r="CF48">
            <v>470.81314600000002</v>
          </cell>
          <cell r="CG48">
            <v>595.86458300000004</v>
          </cell>
          <cell r="CH48">
            <v>323.584405</v>
          </cell>
          <cell r="CI48">
            <v>2773.1758420000001</v>
          </cell>
          <cell r="CJ48">
            <v>0</v>
          </cell>
          <cell r="CK48">
            <v>20.803889000000002</v>
          </cell>
          <cell r="CL48">
            <v>110.093673</v>
          </cell>
          <cell r="CM48">
            <v>349.927526</v>
          </cell>
          <cell r="CN48">
            <v>793.81076399999995</v>
          </cell>
          <cell r="CO48">
            <v>73.480840999999998</v>
          </cell>
          <cell r="CP48">
            <v>839.57043899999996</v>
          </cell>
          <cell r="CQ48">
            <v>585.48870899999997</v>
          </cell>
          <cell r="CR48">
            <v>5508.7415590000001</v>
          </cell>
          <cell r="CS48">
            <v>402.17544600000002</v>
          </cell>
          <cell r="CT48">
            <v>735.82650899999999</v>
          </cell>
          <cell r="CU48">
            <v>5895.6947829999999</v>
          </cell>
          <cell r="CV48">
            <v>15.222222</v>
          </cell>
        </row>
        <row r="49">
          <cell r="H49" t="str">
            <v>3417213</v>
          </cell>
          <cell r="M49">
            <v>5219.7214199999999</v>
          </cell>
          <cell r="N49">
            <v>196.58304200000001</v>
          </cell>
          <cell r="O49">
            <v>187.65097399999999</v>
          </cell>
          <cell r="P49">
            <v>305.36525499999999</v>
          </cell>
          <cell r="Q49">
            <v>433.15853199999998</v>
          </cell>
          <cell r="R49">
            <v>558.55632400000002</v>
          </cell>
          <cell r="S49">
            <v>1204.7768550000001</v>
          </cell>
          <cell r="T49">
            <v>1007.002745</v>
          </cell>
          <cell r="U49">
            <v>503.4169</v>
          </cell>
          <cell r="V49">
            <v>482.58930299999997</v>
          </cell>
          <cell r="W49">
            <v>340.62148999999999</v>
          </cell>
          <cell r="X49">
            <v>263.71877999999998</v>
          </cell>
          <cell r="Y49">
            <v>312.04920399999997</v>
          </cell>
          <cell r="Z49">
            <v>278.32060300000001</v>
          </cell>
          <cell r="AA49">
            <v>339.228431</v>
          </cell>
          <cell r="AB49">
            <v>1614.997781</v>
          </cell>
          <cell r="AC49">
            <v>1343.102214</v>
          </cell>
          <cell r="AD49">
            <v>494.66720600000002</v>
          </cell>
          <cell r="AE49">
            <v>573.637203</v>
          </cell>
          <cell r="AF49">
            <v>932.67545700000005</v>
          </cell>
          <cell r="AG49">
            <v>1169.538951</v>
          </cell>
          <cell r="AH49">
            <v>1090.3588219999999</v>
          </cell>
          <cell r="AI49">
            <v>1020.9795769999999</v>
          </cell>
          <cell r="AJ49">
            <v>476.600326</v>
          </cell>
          <cell r="AK49">
            <v>529.56828700000005</v>
          </cell>
          <cell r="AL49">
            <v>1280.720834</v>
          </cell>
          <cell r="AM49">
            <v>3115.7897929999999</v>
          </cell>
          <cell r="AN49">
            <v>823.21079299999997</v>
          </cell>
          <cell r="AO49">
            <v>2269.856894</v>
          </cell>
          <cell r="AP49">
            <v>469.15163000000001</v>
          </cell>
          <cell r="AQ49">
            <v>547.70818799999995</v>
          </cell>
          <cell r="AR49">
            <v>483.82396299999999</v>
          </cell>
          <cell r="AS49">
            <v>422.76367299999998</v>
          </cell>
          <cell r="AT49">
            <v>187.65355199999999</v>
          </cell>
          <cell r="AU49">
            <v>158.755886</v>
          </cell>
          <cell r="AV49">
            <v>657.22167999999999</v>
          </cell>
          <cell r="AW49">
            <v>1350.2920959999999</v>
          </cell>
          <cell r="AX49">
            <v>262.343118</v>
          </cell>
          <cell r="AY49">
            <v>2949.8645259999998</v>
          </cell>
          <cell r="AZ49">
            <v>463.52382599999999</v>
          </cell>
          <cell r="BA49">
            <v>621.83076200000005</v>
          </cell>
          <cell r="BB49">
            <v>606.53485799999999</v>
          </cell>
          <cell r="BC49">
            <v>598.21590400000002</v>
          </cell>
          <cell r="BD49">
            <v>288.946774</v>
          </cell>
          <cell r="BE49">
            <v>370.81240100000002</v>
          </cell>
          <cell r="BF49">
            <v>623.49915399999998</v>
          </cell>
          <cell r="BG49">
            <v>1765.497697</v>
          </cell>
          <cell r="BH49">
            <v>560.86767499999996</v>
          </cell>
          <cell r="BI49">
            <v>4899.3318179999997</v>
          </cell>
          <cell r="BJ49">
            <v>2931.4543020000001</v>
          </cell>
          <cell r="BK49">
            <v>1173.8996119999999</v>
          </cell>
          <cell r="BL49">
            <v>298.90896800000002</v>
          </cell>
          <cell r="BM49">
            <v>65.464641</v>
          </cell>
          <cell r="BN49">
            <v>385.118042</v>
          </cell>
          <cell r="BO49">
            <v>20.824940999999999</v>
          </cell>
          <cell r="BP49">
            <v>23.661313</v>
          </cell>
          <cell r="BQ49">
            <v>4282.9747809999999</v>
          </cell>
          <cell r="BR49">
            <v>0</v>
          </cell>
          <cell r="BS49">
            <v>75.818740000000005</v>
          </cell>
          <cell r="BT49">
            <v>260.55221699999998</v>
          </cell>
          <cell r="BU49">
            <v>702.12413900000001</v>
          </cell>
          <cell r="BV49">
            <v>1043.198887</v>
          </cell>
          <cell r="BW49">
            <v>474.26809300000002</v>
          </cell>
          <cell r="BX49">
            <v>836.266614</v>
          </cell>
          <cell r="BY49">
            <v>890.74609199999998</v>
          </cell>
          <cell r="BZ49">
            <v>1796.6789060000001</v>
          </cell>
          <cell r="CA49">
            <v>0</v>
          </cell>
          <cell r="CB49">
            <v>62.949570999999999</v>
          </cell>
          <cell r="CC49">
            <v>152.22596200000001</v>
          </cell>
          <cell r="CD49">
            <v>319.78510399999999</v>
          </cell>
          <cell r="CE49">
            <v>206.84453199999999</v>
          </cell>
          <cell r="CF49">
            <v>394.29301600000002</v>
          </cell>
          <cell r="CG49">
            <v>327.66099800000001</v>
          </cell>
          <cell r="CH49">
            <v>332.91972199999998</v>
          </cell>
          <cell r="CI49">
            <v>2486.2958749999998</v>
          </cell>
          <cell r="CJ49">
            <v>0</v>
          </cell>
          <cell r="CK49">
            <v>12.869168999999999</v>
          </cell>
          <cell r="CL49">
            <v>108.326255</v>
          </cell>
          <cell r="CM49">
            <v>382.33903500000002</v>
          </cell>
          <cell r="CN49">
            <v>836.35435500000006</v>
          </cell>
          <cell r="CO49">
            <v>79.975076999999999</v>
          </cell>
          <cell r="CP49">
            <v>508.605615</v>
          </cell>
          <cell r="CQ49">
            <v>557.82637</v>
          </cell>
          <cell r="CR49">
            <v>4964.2861720000001</v>
          </cell>
          <cell r="CS49">
            <v>255.435248</v>
          </cell>
          <cell r="CT49">
            <v>525.43609900000001</v>
          </cell>
          <cell r="CU49">
            <v>5008.1658649999999</v>
          </cell>
          <cell r="CV49">
            <v>211.555556</v>
          </cell>
        </row>
        <row r="50">
          <cell r="H50" t="str">
            <v>3417213</v>
          </cell>
          <cell r="M50">
            <v>2798.440376</v>
          </cell>
          <cell r="N50">
            <v>146.94562099999999</v>
          </cell>
          <cell r="O50">
            <v>114.843855</v>
          </cell>
          <cell r="P50">
            <v>253.82402300000001</v>
          </cell>
          <cell r="Q50">
            <v>348.617457</v>
          </cell>
          <cell r="R50">
            <v>265.505743</v>
          </cell>
          <cell r="S50">
            <v>579.19036600000004</v>
          </cell>
          <cell r="T50">
            <v>621.69703800000002</v>
          </cell>
          <cell r="U50">
            <v>305.03221400000001</v>
          </cell>
          <cell r="V50">
            <v>138.190505</v>
          </cell>
          <cell r="W50">
            <v>24.593556</v>
          </cell>
          <cell r="X50">
            <v>177.89342400000001</v>
          </cell>
          <cell r="Y50">
            <v>242.14852099999999</v>
          </cell>
          <cell r="Z50">
            <v>260.39638600000001</v>
          </cell>
          <cell r="AA50">
            <v>237.679114</v>
          </cell>
          <cell r="AB50">
            <v>754.15333499999997</v>
          </cell>
          <cell r="AC50">
            <v>806.455602</v>
          </cell>
          <cell r="AD50">
            <v>254.86003199999999</v>
          </cell>
          <cell r="AE50">
            <v>64.853960999999998</v>
          </cell>
          <cell r="AF50">
            <v>715.71348599999999</v>
          </cell>
          <cell r="AG50">
            <v>564.41105200000004</v>
          </cell>
          <cell r="AH50">
            <v>654.87013100000001</v>
          </cell>
          <cell r="AI50">
            <v>559.51682500000004</v>
          </cell>
          <cell r="AJ50">
            <v>244.85352800000001</v>
          </cell>
          <cell r="AK50">
            <v>59.075353999999997</v>
          </cell>
          <cell r="AL50">
            <v>957.53934000000004</v>
          </cell>
          <cell r="AM50">
            <v>1678.1169749999999</v>
          </cell>
          <cell r="AN50">
            <v>162.78406100000001</v>
          </cell>
          <cell r="AO50">
            <v>1381.59104</v>
          </cell>
          <cell r="AP50">
            <v>396.83571799999999</v>
          </cell>
          <cell r="AQ50">
            <v>282.77010200000001</v>
          </cell>
          <cell r="AR50">
            <v>302.74326200000002</v>
          </cell>
          <cell r="AS50">
            <v>264.10461900000001</v>
          </cell>
          <cell r="AT50">
            <v>111.26539200000001</v>
          </cell>
          <cell r="AU50">
            <v>23.871948</v>
          </cell>
          <cell r="AV50">
            <v>527.569164</v>
          </cell>
          <cell r="AW50">
            <v>779.64803800000004</v>
          </cell>
          <cell r="AX50">
            <v>74.373839000000004</v>
          </cell>
          <cell r="AY50">
            <v>1416.8493350000001</v>
          </cell>
          <cell r="AZ50">
            <v>318.87776700000001</v>
          </cell>
          <cell r="BA50">
            <v>281.64094999999998</v>
          </cell>
          <cell r="BB50">
            <v>352.126869</v>
          </cell>
          <cell r="BC50">
            <v>295.41220600000003</v>
          </cell>
          <cell r="BD50">
            <v>133.58813599999999</v>
          </cell>
          <cell r="BE50">
            <v>35.203406000000001</v>
          </cell>
          <cell r="BF50">
            <v>429.97017599999998</v>
          </cell>
          <cell r="BG50">
            <v>898.46893699999998</v>
          </cell>
          <cell r="BH50">
            <v>88.410222000000005</v>
          </cell>
          <cell r="BI50">
            <v>2575.945189</v>
          </cell>
          <cell r="BJ50">
            <v>1646.3998340000001</v>
          </cell>
          <cell r="BK50">
            <v>459.30580099999997</v>
          </cell>
          <cell r="BL50">
            <v>190.53798499999999</v>
          </cell>
          <cell r="BM50">
            <v>27.63777</v>
          </cell>
          <cell r="BN50">
            <v>203.27616699999999</v>
          </cell>
          <cell r="BO50">
            <v>9.8882429999999992</v>
          </cell>
          <cell r="BP50">
            <v>38.899388999999999</v>
          </cell>
          <cell r="BQ50">
            <v>2082.7268899999999</v>
          </cell>
          <cell r="BR50">
            <v>4.1235900000000001</v>
          </cell>
          <cell r="BS50">
            <v>46.348728000000001</v>
          </cell>
          <cell r="BT50">
            <v>246.40660500000001</v>
          </cell>
          <cell r="BU50">
            <v>311.63405299999999</v>
          </cell>
          <cell r="BV50">
            <v>443.02575000000002</v>
          </cell>
          <cell r="BW50">
            <v>268.76992999999999</v>
          </cell>
          <cell r="BX50">
            <v>273.98685499999999</v>
          </cell>
          <cell r="BY50">
            <v>488.43137899999999</v>
          </cell>
          <cell r="BZ50">
            <v>984.75532199999998</v>
          </cell>
          <cell r="CA50">
            <v>0.82750800000000002</v>
          </cell>
          <cell r="CB50">
            <v>37.169732000000003</v>
          </cell>
          <cell r="CC50">
            <v>139.77442300000001</v>
          </cell>
          <cell r="CD50">
            <v>134.07227800000001</v>
          </cell>
          <cell r="CE50">
            <v>103.017849</v>
          </cell>
          <cell r="CF50">
            <v>246.151792</v>
          </cell>
          <cell r="CG50">
            <v>137.530956</v>
          </cell>
          <cell r="CH50">
            <v>186.21078399999999</v>
          </cell>
          <cell r="CI50">
            <v>1097.9715679999999</v>
          </cell>
          <cell r="CJ50">
            <v>3.296081</v>
          </cell>
          <cell r="CK50">
            <v>9.1789959999999997</v>
          </cell>
          <cell r="CL50">
            <v>106.632182</v>
          </cell>
          <cell r="CM50">
            <v>177.56177500000001</v>
          </cell>
          <cell r="CN50">
            <v>340.007901</v>
          </cell>
          <cell r="CO50">
            <v>22.618137999999998</v>
          </cell>
          <cell r="CP50">
            <v>136.45589899999999</v>
          </cell>
          <cell r="CQ50">
            <v>302.220596</v>
          </cell>
          <cell r="CR50">
            <v>2579.930711</v>
          </cell>
          <cell r="CS50">
            <v>218.50966500000001</v>
          </cell>
          <cell r="CT50">
            <v>357.615883</v>
          </cell>
          <cell r="CU50">
            <v>2798.440376</v>
          </cell>
          <cell r="CV50">
            <v>0</v>
          </cell>
        </row>
        <row r="51">
          <cell r="H51" t="str">
            <v>3417213</v>
          </cell>
          <cell r="M51">
            <v>702.70244500000001</v>
          </cell>
          <cell r="N51">
            <v>23.166982999999998</v>
          </cell>
          <cell r="O51">
            <v>15.768672</v>
          </cell>
          <cell r="P51">
            <v>34.337324000000002</v>
          </cell>
          <cell r="Q51">
            <v>77.777224000000004</v>
          </cell>
          <cell r="R51">
            <v>63.840910999999998</v>
          </cell>
          <cell r="S51">
            <v>111.94637899999999</v>
          </cell>
          <cell r="T51">
            <v>194.50219300000001</v>
          </cell>
          <cell r="U51">
            <v>98.958077000000003</v>
          </cell>
          <cell r="V51">
            <v>48.907003000000003</v>
          </cell>
          <cell r="W51">
            <v>33.497678000000001</v>
          </cell>
          <cell r="X51">
            <v>24.482887999999999</v>
          </cell>
          <cell r="Y51">
            <v>41.033242999999999</v>
          </cell>
          <cell r="Z51">
            <v>38.641502000000003</v>
          </cell>
          <cell r="AA51">
            <v>49.524380999999998</v>
          </cell>
          <cell r="AB51">
            <v>153.05326600000001</v>
          </cell>
          <cell r="AC51">
            <v>260.27044699999999</v>
          </cell>
          <cell r="AD51">
            <v>85.284188999999998</v>
          </cell>
          <cell r="AE51">
            <v>50.412528000000002</v>
          </cell>
          <cell r="AF51">
            <v>126.829572</v>
          </cell>
          <cell r="AG51">
            <v>126.89593600000001</v>
          </cell>
          <cell r="AH51">
            <v>102.784297</v>
          </cell>
          <cell r="AI51">
            <v>218.14920900000001</v>
          </cell>
          <cell r="AJ51">
            <v>82.295917000000003</v>
          </cell>
          <cell r="AK51">
            <v>45.747514000000002</v>
          </cell>
          <cell r="AL51">
            <v>159.33146099999999</v>
          </cell>
          <cell r="AM51">
            <v>460.96630399999998</v>
          </cell>
          <cell r="AN51">
            <v>82.404680999999997</v>
          </cell>
          <cell r="AO51">
            <v>334.17550199999999</v>
          </cell>
          <cell r="AP51">
            <v>57.367801</v>
          </cell>
          <cell r="AQ51">
            <v>79.913990999999996</v>
          </cell>
          <cell r="AR51">
            <v>53.086314999999999</v>
          </cell>
          <cell r="AS51">
            <v>91.136611000000002</v>
          </cell>
          <cell r="AT51">
            <v>42.356324000000001</v>
          </cell>
          <cell r="AU51">
            <v>10.31446</v>
          </cell>
          <cell r="AV51">
            <v>77.662906000000007</v>
          </cell>
          <cell r="AW51">
            <v>227.869553</v>
          </cell>
          <cell r="AX51">
            <v>28.643044</v>
          </cell>
          <cell r="AY51">
            <v>368.52694300000002</v>
          </cell>
          <cell r="AZ51">
            <v>69.461770999999999</v>
          </cell>
          <cell r="BA51">
            <v>46.981945000000003</v>
          </cell>
          <cell r="BB51">
            <v>49.697982000000003</v>
          </cell>
          <cell r="BC51">
            <v>127.012598</v>
          </cell>
          <cell r="BD51">
            <v>39.939593000000002</v>
          </cell>
          <cell r="BE51">
            <v>35.433053999999998</v>
          </cell>
          <cell r="BF51">
            <v>81.668554999999998</v>
          </cell>
          <cell r="BG51">
            <v>233.09675100000001</v>
          </cell>
          <cell r="BH51">
            <v>53.761637</v>
          </cell>
          <cell r="BI51">
            <v>674.27184199999999</v>
          </cell>
          <cell r="BJ51">
            <v>362.21182900000002</v>
          </cell>
          <cell r="BK51">
            <v>175.20891499999999</v>
          </cell>
          <cell r="BL51">
            <v>72.916928999999996</v>
          </cell>
          <cell r="BM51">
            <v>0</v>
          </cell>
          <cell r="BN51">
            <v>45.274113999999997</v>
          </cell>
          <cell r="BO51">
            <v>0</v>
          </cell>
          <cell r="BP51">
            <v>18.660055</v>
          </cell>
          <cell r="BQ51">
            <v>574.87940900000001</v>
          </cell>
          <cell r="BR51">
            <v>0</v>
          </cell>
          <cell r="BS51">
            <v>16.864621</v>
          </cell>
          <cell r="BT51">
            <v>59.495714</v>
          </cell>
          <cell r="BU51">
            <v>116.65335399999999</v>
          </cell>
          <cell r="BV51">
            <v>118.471265</v>
          </cell>
          <cell r="BW51">
            <v>41.191113999999999</v>
          </cell>
          <cell r="BX51">
            <v>117.38359</v>
          </cell>
          <cell r="BY51">
            <v>104.81975</v>
          </cell>
          <cell r="BZ51">
            <v>276.80770100000001</v>
          </cell>
          <cell r="CA51">
            <v>0</v>
          </cell>
          <cell r="CB51">
            <v>14.232811</v>
          </cell>
          <cell r="CC51">
            <v>46.600996000000002</v>
          </cell>
          <cell r="CD51">
            <v>55.515597999999997</v>
          </cell>
          <cell r="CE51">
            <v>17.685482</v>
          </cell>
          <cell r="CF51">
            <v>41.191113999999999</v>
          </cell>
          <cell r="CG51">
            <v>45.893490999999997</v>
          </cell>
          <cell r="CH51">
            <v>55.688206999999998</v>
          </cell>
          <cell r="CI51">
            <v>298.071708</v>
          </cell>
          <cell r="CJ51">
            <v>0</v>
          </cell>
          <cell r="CK51">
            <v>2.6318100000000002</v>
          </cell>
          <cell r="CL51">
            <v>12.894719</v>
          </cell>
          <cell r="CM51">
            <v>61.137756000000003</v>
          </cell>
          <cell r="CN51">
            <v>100.785783</v>
          </cell>
          <cell r="CO51">
            <v>0</v>
          </cell>
          <cell r="CP51">
            <v>71.490099000000001</v>
          </cell>
          <cell r="CQ51">
            <v>49.131543000000001</v>
          </cell>
          <cell r="CR51">
            <v>687.32732999999996</v>
          </cell>
          <cell r="CS51">
            <v>15.375116</v>
          </cell>
          <cell r="CT51">
            <v>64.170354000000003</v>
          </cell>
          <cell r="CU51">
            <v>685.81355699999995</v>
          </cell>
          <cell r="CV51">
            <v>16.888888999999999</v>
          </cell>
        </row>
        <row r="52">
          <cell r="H52" t="str">
            <v>3417214</v>
          </cell>
          <cell r="M52">
            <v>4676.0178519999999</v>
          </cell>
          <cell r="N52">
            <v>228.18204499999999</v>
          </cell>
          <cell r="O52">
            <v>227.68970899999999</v>
          </cell>
          <cell r="P52">
            <v>513.92269999999996</v>
          </cell>
          <cell r="Q52">
            <v>521.03953799999999</v>
          </cell>
          <cell r="R52">
            <v>473.03278499999999</v>
          </cell>
          <cell r="S52">
            <v>1115.062531</v>
          </cell>
          <cell r="T52">
            <v>997.77577199999996</v>
          </cell>
          <cell r="U52">
            <v>284.22399899999999</v>
          </cell>
          <cell r="V52">
            <v>267.41157199999998</v>
          </cell>
          <cell r="W52">
            <v>47.677199999999999</v>
          </cell>
          <cell r="X52">
            <v>299.77386200000001</v>
          </cell>
          <cell r="Y52">
            <v>482.881013</v>
          </cell>
          <cell r="Z52">
            <v>441.59590100000003</v>
          </cell>
          <cell r="AA52">
            <v>334.20301000000001</v>
          </cell>
          <cell r="AB52">
            <v>1464.7012999999999</v>
          </cell>
          <cell r="AC52">
            <v>1173.463397</v>
          </cell>
          <cell r="AD52">
            <v>346.77380499999998</v>
          </cell>
          <cell r="AE52">
            <v>132.625564</v>
          </cell>
          <cell r="AF52">
            <v>1269.763021</v>
          </cell>
          <cell r="AG52">
            <v>1030.233154</v>
          </cell>
          <cell r="AH52">
            <v>1131.690292</v>
          </cell>
          <cell r="AI52">
            <v>796.80730000000005</v>
          </cell>
          <cell r="AJ52">
            <v>316.082222</v>
          </cell>
          <cell r="AK52">
            <v>131.44186300000001</v>
          </cell>
          <cell r="AL52">
            <v>1637.0596909999999</v>
          </cell>
          <cell r="AM52">
            <v>2723.869389</v>
          </cell>
          <cell r="AN52">
            <v>315.08877100000001</v>
          </cell>
          <cell r="AO52">
            <v>2148.6301020000001</v>
          </cell>
          <cell r="AP52">
            <v>630.57192699999996</v>
          </cell>
          <cell r="AQ52">
            <v>490.986198</v>
          </cell>
          <cell r="AR52">
            <v>490.76792799999998</v>
          </cell>
          <cell r="AS52">
            <v>355.18293599999998</v>
          </cell>
          <cell r="AT52">
            <v>135.55306200000001</v>
          </cell>
          <cell r="AU52">
            <v>45.568050999999997</v>
          </cell>
          <cell r="AV52">
            <v>814.004052</v>
          </cell>
          <cell r="AW52">
            <v>1214.414966</v>
          </cell>
          <cell r="AX52">
            <v>120.211084</v>
          </cell>
          <cell r="AY52">
            <v>2527.3877499999999</v>
          </cell>
          <cell r="AZ52">
            <v>639.19109400000002</v>
          </cell>
          <cell r="BA52">
            <v>539.24695599999995</v>
          </cell>
          <cell r="BB52">
            <v>640.92236400000002</v>
          </cell>
          <cell r="BC52">
            <v>441.62436400000001</v>
          </cell>
          <cell r="BD52">
            <v>180.52915999999999</v>
          </cell>
          <cell r="BE52">
            <v>85.873812000000001</v>
          </cell>
          <cell r="BF52">
            <v>823.05563900000004</v>
          </cell>
          <cell r="BG52">
            <v>1509.4544229999999</v>
          </cell>
          <cell r="BH52">
            <v>194.87768700000001</v>
          </cell>
          <cell r="BI52">
            <v>4280.989141</v>
          </cell>
          <cell r="BJ52">
            <v>2687.3451719999998</v>
          </cell>
          <cell r="BK52">
            <v>983.83683699999995</v>
          </cell>
          <cell r="BL52">
            <v>180.43931000000001</v>
          </cell>
          <cell r="BM52">
            <v>24.837755000000001</v>
          </cell>
          <cell r="BN52">
            <v>299.09738700000003</v>
          </cell>
          <cell r="BO52">
            <v>16.785345</v>
          </cell>
          <cell r="BP52">
            <v>88.647334999999998</v>
          </cell>
          <cell r="BQ52">
            <v>3406.2548310000002</v>
          </cell>
          <cell r="BR52">
            <v>13.694877</v>
          </cell>
          <cell r="BS52">
            <v>127.89422399999999</v>
          </cell>
          <cell r="BT52">
            <v>196.087444</v>
          </cell>
          <cell r="BU52">
            <v>523.89669700000002</v>
          </cell>
          <cell r="BV52">
            <v>878.38075900000001</v>
          </cell>
          <cell r="BW52">
            <v>440.23114600000002</v>
          </cell>
          <cell r="BX52">
            <v>382.56188400000002</v>
          </cell>
          <cell r="BY52">
            <v>843.50780099999997</v>
          </cell>
          <cell r="BZ52">
            <v>1518.0581749999999</v>
          </cell>
          <cell r="CA52">
            <v>8.9800330000000006</v>
          </cell>
          <cell r="CB52">
            <v>94.141112000000007</v>
          </cell>
          <cell r="CC52">
            <v>125.285679</v>
          </cell>
          <cell r="CD52">
            <v>275.42512900000003</v>
          </cell>
          <cell r="CE52">
            <v>194.09893400000001</v>
          </cell>
          <cell r="CF52">
            <v>383.20567299999999</v>
          </cell>
          <cell r="CG52">
            <v>142.16292999999999</v>
          </cell>
          <cell r="CH52">
            <v>294.75868500000001</v>
          </cell>
          <cell r="CI52">
            <v>1888.1966560000001</v>
          </cell>
          <cell r="CJ52">
            <v>4.7148440000000003</v>
          </cell>
          <cell r="CK52">
            <v>33.753112000000002</v>
          </cell>
          <cell r="CL52">
            <v>70.801764000000006</v>
          </cell>
          <cell r="CM52">
            <v>248.47156799999999</v>
          </cell>
          <cell r="CN52">
            <v>684.28182400000003</v>
          </cell>
          <cell r="CO52">
            <v>57.025474000000003</v>
          </cell>
          <cell r="CP52">
            <v>240.398954</v>
          </cell>
          <cell r="CQ52">
            <v>548.74911599999996</v>
          </cell>
          <cell r="CR52">
            <v>4227.8124319999997</v>
          </cell>
          <cell r="CS52">
            <v>448.20542</v>
          </cell>
          <cell r="CT52">
            <v>601.245048</v>
          </cell>
          <cell r="CU52">
            <v>4676.0178519999999</v>
          </cell>
          <cell r="CV52">
            <v>0</v>
          </cell>
        </row>
        <row r="53">
          <cell r="H53" t="str">
            <v>3417214</v>
          </cell>
          <cell r="M53">
            <v>1642.015658</v>
          </cell>
          <cell r="N53">
            <v>47.846780000000003</v>
          </cell>
          <cell r="O53">
            <v>84.360308000000003</v>
          </cell>
          <cell r="P53">
            <v>140.42319499999999</v>
          </cell>
          <cell r="Q53">
            <v>162.783413</v>
          </cell>
          <cell r="R53">
            <v>180.60711699999999</v>
          </cell>
          <cell r="S53">
            <v>276.76807200000002</v>
          </cell>
          <cell r="T53">
            <v>342.69398000000001</v>
          </cell>
          <cell r="U53">
            <v>114.423992</v>
          </cell>
          <cell r="V53">
            <v>187.82276999999999</v>
          </cell>
          <cell r="W53">
            <v>104.28603099999999</v>
          </cell>
          <cell r="X53">
            <v>75.003952999999996</v>
          </cell>
          <cell r="Y53">
            <v>118.679821</v>
          </cell>
          <cell r="Z53">
            <v>140.185126</v>
          </cell>
          <cell r="AA53">
            <v>138.47995299999999</v>
          </cell>
          <cell r="AB53">
            <v>390.05698100000001</v>
          </cell>
          <cell r="AC53">
            <v>433.68948699999999</v>
          </cell>
          <cell r="AD53">
            <v>170.90764200000001</v>
          </cell>
          <cell r="AE53">
            <v>175.01269600000001</v>
          </cell>
          <cell r="AF53">
            <v>360.584383</v>
          </cell>
          <cell r="AG53">
            <v>355.80279200000001</v>
          </cell>
          <cell r="AH53">
            <v>305.28441400000003</v>
          </cell>
          <cell r="AI53">
            <v>277.74437799999998</v>
          </cell>
          <cell r="AJ53">
            <v>185.30471900000001</v>
          </cell>
          <cell r="AK53">
            <v>157.294972</v>
          </cell>
          <cell r="AL53">
            <v>498.55634400000002</v>
          </cell>
          <cell r="AM53">
            <v>851.35051299999998</v>
          </cell>
          <cell r="AN53">
            <v>292.10880100000003</v>
          </cell>
          <cell r="AO53">
            <v>778.72039800000005</v>
          </cell>
          <cell r="AP53">
            <v>200.96664100000001</v>
          </cell>
          <cell r="AQ53">
            <v>179.49498500000001</v>
          </cell>
          <cell r="AR53">
            <v>139.45114100000001</v>
          </cell>
          <cell r="AS53">
            <v>121.502308</v>
          </cell>
          <cell r="AT53">
            <v>78.166815999999997</v>
          </cell>
          <cell r="AU53">
            <v>59.138505000000002</v>
          </cell>
          <cell r="AV53">
            <v>279.31038999999998</v>
          </cell>
          <cell r="AW53">
            <v>383.16220600000003</v>
          </cell>
          <cell r="AX53">
            <v>116.24780199999999</v>
          </cell>
          <cell r="AY53">
            <v>863.29525999999998</v>
          </cell>
          <cell r="AZ53">
            <v>159.617741</v>
          </cell>
          <cell r="BA53">
            <v>176.307807</v>
          </cell>
          <cell r="BB53">
            <v>165.83327199999999</v>
          </cell>
          <cell r="BC53">
            <v>156.24207000000001</v>
          </cell>
          <cell r="BD53">
            <v>107.137902</v>
          </cell>
          <cell r="BE53">
            <v>98.156467000000006</v>
          </cell>
          <cell r="BF53">
            <v>219.24595400000001</v>
          </cell>
          <cell r="BG53">
            <v>468.18830700000001</v>
          </cell>
          <cell r="BH53">
            <v>175.86099899999999</v>
          </cell>
          <cell r="BI53">
            <v>1533.1179549999999</v>
          </cell>
          <cell r="BJ53">
            <v>1214.7704490000001</v>
          </cell>
          <cell r="BK53">
            <v>238.719279</v>
          </cell>
          <cell r="BL53">
            <v>31.956088000000001</v>
          </cell>
          <cell r="BM53">
            <v>7.2477910000000003</v>
          </cell>
          <cell r="BN53">
            <v>26.027272</v>
          </cell>
          <cell r="BO53">
            <v>0</v>
          </cell>
          <cell r="BP53">
            <v>14.397076999999999</v>
          </cell>
          <cell r="BQ53">
            <v>1281.4312749999999</v>
          </cell>
          <cell r="BR53">
            <v>0</v>
          </cell>
          <cell r="BS53">
            <v>3.9271440000000002</v>
          </cell>
          <cell r="BT53">
            <v>3.847788</v>
          </cell>
          <cell r="BU53">
            <v>89.629379</v>
          </cell>
          <cell r="BV53">
            <v>205.38212999999999</v>
          </cell>
          <cell r="BW53">
            <v>191.486536</v>
          </cell>
          <cell r="BX53">
            <v>291.83329800000001</v>
          </cell>
          <cell r="BY53">
            <v>495.32499899999999</v>
          </cell>
          <cell r="BZ53">
            <v>577.75375599999995</v>
          </cell>
          <cell r="CA53">
            <v>0</v>
          </cell>
          <cell r="CB53">
            <v>3.9271440000000002</v>
          </cell>
          <cell r="CC53">
            <v>3.847788</v>
          </cell>
          <cell r="CD53">
            <v>45.177022999999998</v>
          </cell>
          <cell r="CE53">
            <v>47.519007000000002</v>
          </cell>
          <cell r="CF53">
            <v>176.558581</v>
          </cell>
          <cell r="CG53">
            <v>146.74477099999999</v>
          </cell>
          <cell r="CH53">
            <v>153.979443</v>
          </cell>
          <cell r="CI53">
            <v>703.67751799999996</v>
          </cell>
          <cell r="CJ53">
            <v>0</v>
          </cell>
          <cell r="CK53">
            <v>0</v>
          </cell>
          <cell r="CL53">
            <v>0</v>
          </cell>
          <cell r="CM53">
            <v>44.452356000000002</v>
          </cell>
          <cell r="CN53">
            <v>157.863123</v>
          </cell>
          <cell r="CO53">
            <v>14.927955000000001</v>
          </cell>
          <cell r="CP53">
            <v>145.088528</v>
          </cell>
          <cell r="CQ53">
            <v>341.34555599999999</v>
          </cell>
          <cell r="CR53">
            <v>1516.42696</v>
          </cell>
          <cell r="CS53">
            <v>125.58869799999999</v>
          </cell>
          <cell r="CT53">
            <v>236.734996</v>
          </cell>
          <cell r="CU53">
            <v>1642.015658</v>
          </cell>
          <cell r="CV53">
            <v>0</v>
          </cell>
        </row>
        <row r="54">
          <cell r="H54" t="str">
            <v>3417215</v>
          </cell>
          <cell r="M54">
            <v>3030.6995700000002</v>
          </cell>
          <cell r="N54">
            <v>98.380938999999998</v>
          </cell>
          <cell r="O54">
            <v>93.144373000000002</v>
          </cell>
          <cell r="P54">
            <v>117.634074</v>
          </cell>
          <cell r="Q54">
            <v>168.82013000000001</v>
          </cell>
          <cell r="R54">
            <v>245.032678</v>
          </cell>
          <cell r="S54">
            <v>681.45193500000005</v>
          </cell>
          <cell r="T54">
            <v>531.00083700000005</v>
          </cell>
          <cell r="U54">
            <v>353.43200100000001</v>
          </cell>
          <cell r="V54">
            <v>438.60927700000002</v>
          </cell>
          <cell r="W54">
            <v>303.19332700000001</v>
          </cell>
          <cell r="X54">
            <v>123.042468</v>
          </cell>
          <cell r="Y54">
            <v>151.19197299999999</v>
          </cell>
          <cell r="Z54">
            <v>113.871878</v>
          </cell>
          <cell r="AA54">
            <v>141.013812</v>
          </cell>
          <cell r="AB54">
            <v>820.953889</v>
          </cell>
          <cell r="AC54">
            <v>720.92440299999998</v>
          </cell>
          <cell r="AD54">
            <v>429.13777099999999</v>
          </cell>
          <cell r="AE54">
            <v>530.56337599999995</v>
          </cell>
          <cell r="AF54">
            <v>407.32141899999999</v>
          </cell>
          <cell r="AG54">
            <v>511.58459800000003</v>
          </cell>
          <cell r="AH54">
            <v>649.39209400000004</v>
          </cell>
          <cell r="AI54">
            <v>561.63545699999997</v>
          </cell>
          <cell r="AJ54">
            <v>413.25202000000002</v>
          </cell>
          <cell r="AK54">
            <v>487.513982</v>
          </cell>
          <cell r="AL54">
            <v>555.73988699999995</v>
          </cell>
          <cell r="AM54">
            <v>1733.1570790000001</v>
          </cell>
          <cell r="AN54">
            <v>741.80260399999997</v>
          </cell>
          <cell r="AO54">
            <v>1441.0074589999999</v>
          </cell>
          <cell r="AP54">
            <v>221.38608400000001</v>
          </cell>
          <cell r="AQ54">
            <v>231.290019</v>
          </cell>
          <cell r="AR54">
            <v>338.14891399999999</v>
          </cell>
          <cell r="AS54">
            <v>283.96618999999998</v>
          </cell>
          <cell r="AT54">
            <v>205.25885700000001</v>
          </cell>
          <cell r="AU54">
            <v>160.95739399999999</v>
          </cell>
          <cell r="AV54">
            <v>291.89005500000002</v>
          </cell>
          <cell r="AW54">
            <v>856.75071500000001</v>
          </cell>
          <cell r="AX54">
            <v>292.36668900000001</v>
          </cell>
          <cell r="AY54">
            <v>1589.6921110000001</v>
          </cell>
          <cell r="AZ54">
            <v>185.93533500000001</v>
          </cell>
          <cell r="BA54">
            <v>280.294579</v>
          </cell>
          <cell r="BB54">
            <v>311.24318</v>
          </cell>
          <cell r="BC54">
            <v>277.66926699999999</v>
          </cell>
          <cell r="BD54">
            <v>207.99316300000001</v>
          </cell>
          <cell r="BE54">
            <v>326.55658799999998</v>
          </cell>
          <cell r="BF54">
            <v>263.84983199999999</v>
          </cell>
          <cell r="BG54">
            <v>876.40636400000005</v>
          </cell>
          <cell r="BH54">
            <v>449.43591500000002</v>
          </cell>
          <cell r="BI54">
            <v>2867.2891089999998</v>
          </cell>
          <cell r="BJ54">
            <v>1885.2753970000001</v>
          </cell>
          <cell r="BK54">
            <v>450.30918700000001</v>
          </cell>
          <cell r="BL54">
            <v>167.992558</v>
          </cell>
          <cell r="BM54">
            <v>16.744921000000001</v>
          </cell>
          <cell r="BN54">
            <v>237.842153</v>
          </cell>
          <cell r="BO54">
            <v>7.2116670000000003</v>
          </cell>
          <cell r="BP54">
            <v>101.91322599999999</v>
          </cell>
          <cell r="BQ54">
            <v>2619.3529939999999</v>
          </cell>
          <cell r="BR54">
            <v>0</v>
          </cell>
          <cell r="BS54">
            <v>56.907805000000003</v>
          </cell>
          <cell r="BT54">
            <v>247.000756</v>
          </cell>
          <cell r="BU54">
            <v>325.20456300000001</v>
          </cell>
          <cell r="BV54">
            <v>358.25303000000002</v>
          </cell>
          <cell r="BW54">
            <v>206.84017700000001</v>
          </cell>
          <cell r="BX54">
            <v>810.96437400000002</v>
          </cell>
          <cell r="BY54">
            <v>614.18228899999997</v>
          </cell>
          <cell r="BZ54">
            <v>1217.5857350000001</v>
          </cell>
          <cell r="CA54">
            <v>0</v>
          </cell>
          <cell r="CB54">
            <v>32.336244000000001</v>
          </cell>
          <cell r="CC54">
            <v>155.313365</v>
          </cell>
          <cell r="CD54">
            <v>162.23174</v>
          </cell>
          <cell r="CE54">
            <v>86.718700999999996</v>
          </cell>
          <cell r="CF54">
            <v>174.31656000000001</v>
          </cell>
          <cell r="CG54">
            <v>355.56381699999997</v>
          </cell>
          <cell r="CH54">
            <v>251.10530900000001</v>
          </cell>
          <cell r="CI54">
            <v>1401.767259</v>
          </cell>
          <cell r="CJ54">
            <v>0</v>
          </cell>
          <cell r="CK54">
            <v>24.571562</v>
          </cell>
          <cell r="CL54">
            <v>91.687389999999994</v>
          </cell>
          <cell r="CM54">
            <v>162.97282300000001</v>
          </cell>
          <cell r="CN54">
            <v>271.53432900000001</v>
          </cell>
          <cell r="CO54">
            <v>32.523617000000002</v>
          </cell>
          <cell r="CP54">
            <v>455.40055599999999</v>
          </cell>
          <cell r="CQ54">
            <v>363.07697999999999</v>
          </cell>
          <cell r="CR54">
            <v>2701.9050050000001</v>
          </cell>
          <cell r="CS54">
            <v>328.79456499999998</v>
          </cell>
          <cell r="CT54">
            <v>459.263463</v>
          </cell>
          <cell r="CU54">
            <v>2968.921793</v>
          </cell>
          <cell r="CV54">
            <v>61.777777999999998</v>
          </cell>
        </row>
        <row r="55">
          <cell r="H55" t="str">
            <v>3417215</v>
          </cell>
          <cell r="M55">
            <v>3733.7216680000001</v>
          </cell>
          <cell r="N55">
            <v>193.14564300000001</v>
          </cell>
          <cell r="O55">
            <v>151.912915</v>
          </cell>
          <cell r="P55">
            <v>224.70884100000001</v>
          </cell>
          <cell r="Q55">
            <v>307.788747</v>
          </cell>
          <cell r="R55">
            <v>280.18350700000002</v>
          </cell>
          <cell r="S55">
            <v>818.25650700000006</v>
          </cell>
          <cell r="T55">
            <v>586.32359599999995</v>
          </cell>
          <cell r="U55">
            <v>374.754817</v>
          </cell>
          <cell r="V55">
            <v>496.43908299999998</v>
          </cell>
          <cell r="W55">
            <v>300.208011</v>
          </cell>
          <cell r="X55">
            <v>247.49225899999999</v>
          </cell>
          <cell r="Y55">
            <v>200.771962</v>
          </cell>
          <cell r="Z55">
            <v>243.297337</v>
          </cell>
          <cell r="AA55">
            <v>214.04366999999999</v>
          </cell>
          <cell r="AB55">
            <v>1021.4124849999999</v>
          </cell>
          <cell r="AC55">
            <v>811.83302900000001</v>
          </cell>
          <cell r="AD55">
            <v>494.58181500000001</v>
          </cell>
          <cell r="AE55">
            <v>500.28911199999999</v>
          </cell>
          <cell r="AF55">
            <v>738.48684300000002</v>
          </cell>
          <cell r="AG55">
            <v>710.14027999999996</v>
          </cell>
          <cell r="AH55">
            <v>723.26777300000003</v>
          </cell>
          <cell r="AI55">
            <v>598.00183800000002</v>
          </cell>
          <cell r="AJ55">
            <v>484.55220000000003</v>
          </cell>
          <cell r="AK55">
            <v>479.27273500000001</v>
          </cell>
          <cell r="AL55">
            <v>933.75153399999999</v>
          </cell>
          <cell r="AM55">
            <v>2003.32304</v>
          </cell>
          <cell r="AN55">
            <v>796.64709500000004</v>
          </cell>
          <cell r="AO55">
            <v>1608.107258</v>
          </cell>
          <cell r="AP55">
            <v>322.91950900000001</v>
          </cell>
          <cell r="AQ55">
            <v>323.85341499999998</v>
          </cell>
          <cell r="AR55">
            <v>360.73198400000001</v>
          </cell>
          <cell r="AS55">
            <v>266.29790700000001</v>
          </cell>
          <cell r="AT55">
            <v>156.560293</v>
          </cell>
          <cell r="AU55">
            <v>177.74414899999999</v>
          </cell>
          <cell r="AV55">
            <v>407.18968599999999</v>
          </cell>
          <cell r="AW55">
            <v>915.08300299999996</v>
          </cell>
          <cell r="AX55">
            <v>285.83456799999999</v>
          </cell>
          <cell r="AY55">
            <v>2125.614411</v>
          </cell>
          <cell r="AZ55">
            <v>415.56733400000002</v>
          </cell>
          <cell r="BA55">
            <v>386.28686499999998</v>
          </cell>
          <cell r="BB55">
            <v>362.53578900000002</v>
          </cell>
          <cell r="BC55">
            <v>331.70393100000001</v>
          </cell>
          <cell r="BD55">
            <v>327.99190700000003</v>
          </cell>
          <cell r="BE55">
            <v>301.52858600000002</v>
          </cell>
          <cell r="BF55">
            <v>526.56184800000005</v>
          </cell>
          <cell r="BG55">
            <v>1088.2400359999999</v>
          </cell>
          <cell r="BH55">
            <v>510.81252599999999</v>
          </cell>
          <cell r="BI55">
            <v>3437.0161670000002</v>
          </cell>
          <cell r="BJ55">
            <v>2166.5315700000001</v>
          </cell>
          <cell r="BK55">
            <v>702.77236700000003</v>
          </cell>
          <cell r="BL55">
            <v>199.54695699999999</v>
          </cell>
          <cell r="BM55">
            <v>43.796346</v>
          </cell>
          <cell r="BN55">
            <v>235.74164300000001</v>
          </cell>
          <cell r="BO55">
            <v>19.730093</v>
          </cell>
          <cell r="BP55">
            <v>68.897189999999995</v>
          </cell>
          <cell r="BQ55">
            <v>2995.2348259999999</v>
          </cell>
          <cell r="BR55">
            <v>0</v>
          </cell>
          <cell r="BS55">
            <v>100.823221</v>
          </cell>
          <cell r="BT55">
            <v>117.769901</v>
          </cell>
          <cell r="BU55">
            <v>402.847735</v>
          </cell>
          <cell r="BV55">
            <v>530.23398199999997</v>
          </cell>
          <cell r="BW55">
            <v>398.37122900000003</v>
          </cell>
          <cell r="BX55">
            <v>884.41588400000001</v>
          </cell>
          <cell r="BY55">
            <v>560.772873</v>
          </cell>
          <cell r="BZ55">
            <v>1285.1877489999999</v>
          </cell>
          <cell r="CA55">
            <v>0</v>
          </cell>
          <cell r="CB55">
            <v>77.173730000000006</v>
          </cell>
          <cell r="CC55">
            <v>52.619354000000001</v>
          </cell>
          <cell r="CD55">
            <v>177.562882</v>
          </cell>
          <cell r="CE55">
            <v>110.478309</v>
          </cell>
          <cell r="CF55">
            <v>357.68238500000001</v>
          </cell>
          <cell r="CG55">
            <v>327.38227899999998</v>
          </cell>
          <cell r="CH55">
            <v>182.28881000000001</v>
          </cell>
          <cell r="CI55">
            <v>1710.0470769999999</v>
          </cell>
          <cell r="CJ55">
            <v>0</v>
          </cell>
          <cell r="CK55">
            <v>23.649491000000001</v>
          </cell>
          <cell r="CL55">
            <v>65.150547000000003</v>
          </cell>
          <cell r="CM55">
            <v>225.284853</v>
          </cell>
          <cell r="CN55">
            <v>419.755673</v>
          </cell>
          <cell r="CO55">
            <v>40.688844000000003</v>
          </cell>
          <cell r="CP55">
            <v>557.03360599999996</v>
          </cell>
          <cell r="CQ55">
            <v>378.48406299999999</v>
          </cell>
          <cell r="CR55">
            <v>3329.1076429999998</v>
          </cell>
          <cell r="CS55">
            <v>404.61402500000003</v>
          </cell>
          <cell r="CT55">
            <v>577.57750399999998</v>
          </cell>
          <cell r="CU55">
            <v>3733.7216680000001</v>
          </cell>
          <cell r="CV55">
            <v>0</v>
          </cell>
        </row>
        <row r="56">
          <cell r="H56" t="str">
            <v>3417216</v>
          </cell>
          <cell r="M56">
            <v>2939.1835070000002</v>
          </cell>
          <cell r="N56">
            <v>112.19076200000001</v>
          </cell>
          <cell r="O56">
            <v>85.108860000000007</v>
          </cell>
          <cell r="P56">
            <v>147.345709</v>
          </cell>
          <cell r="Q56">
            <v>209.11076700000001</v>
          </cell>
          <cell r="R56">
            <v>273.48299300000002</v>
          </cell>
          <cell r="S56">
            <v>633.07087100000001</v>
          </cell>
          <cell r="T56">
            <v>535.46182099999999</v>
          </cell>
          <cell r="U56">
            <v>295.50820900000002</v>
          </cell>
          <cell r="V56">
            <v>408.42636700000003</v>
          </cell>
          <cell r="W56">
            <v>239.477148</v>
          </cell>
          <cell r="X56">
            <v>140.07188600000001</v>
          </cell>
          <cell r="Y56">
            <v>154.550353</v>
          </cell>
          <cell r="Z56">
            <v>149.14301900000001</v>
          </cell>
          <cell r="AA56">
            <v>140.492266</v>
          </cell>
          <cell r="AB56">
            <v>811.80084299999999</v>
          </cell>
          <cell r="AC56">
            <v>725.56902700000001</v>
          </cell>
          <cell r="AD56">
            <v>397.69219500000003</v>
          </cell>
          <cell r="AE56">
            <v>419.86391700000001</v>
          </cell>
          <cell r="AF56">
            <v>455.54922599999998</v>
          </cell>
          <cell r="AG56">
            <v>630.77098999999998</v>
          </cell>
          <cell r="AH56">
            <v>550.30182200000002</v>
          </cell>
          <cell r="AI56">
            <v>521.51282500000002</v>
          </cell>
          <cell r="AJ56">
            <v>387.49597199999999</v>
          </cell>
          <cell r="AK56">
            <v>393.55267099999998</v>
          </cell>
          <cell r="AL56">
            <v>625.92634599999997</v>
          </cell>
          <cell r="AM56">
            <v>1665.353646</v>
          </cell>
          <cell r="AN56">
            <v>647.90351499999997</v>
          </cell>
          <cell r="AO56">
            <v>1300.2288940000001</v>
          </cell>
          <cell r="AP56">
            <v>248.34018</v>
          </cell>
          <cell r="AQ56">
            <v>311.77572500000002</v>
          </cell>
          <cell r="AR56">
            <v>238.80967899999999</v>
          </cell>
          <cell r="AS56">
            <v>191.890173</v>
          </cell>
          <cell r="AT56">
            <v>171.107562</v>
          </cell>
          <cell r="AU56">
            <v>138.30557400000001</v>
          </cell>
          <cell r="AV56">
            <v>337.90489700000001</v>
          </cell>
          <cell r="AW56">
            <v>736.25929599999995</v>
          </cell>
          <cell r="AX56">
            <v>226.06470100000001</v>
          </cell>
          <cell r="AY56">
            <v>1638.9546130000001</v>
          </cell>
          <cell r="AZ56">
            <v>207.209046</v>
          </cell>
          <cell r="BA56">
            <v>318.99526600000002</v>
          </cell>
          <cell r="BB56">
            <v>311.492143</v>
          </cell>
          <cell r="BC56">
            <v>329.62265200000002</v>
          </cell>
          <cell r="BD56">
            <v>216.388409</v>
          </cell>
          <cell r="BE56">
            <v>255.247097</v>
          </cell>
          <cell r="BF56">
            <v>288.02144900000002</v>
          </cell>
          <cell r="BG56">
            <v>929.09434999999996</v>
          </cell>
          <cell r="BH56">
            <v>421.83881400000001</v>
          </cell>
          <cell r="BI56">
            <v>2784.712094</v>
          </cell>
          <cell r="BJ56">
            <v>1730.002199</v>
          </cell>
          <cell r="BK56">
            <v>559.07624599999997</v>
          </cell>
          <cell r="BL56">
            <v>111.40607799999999</v>
          </cell>
          <cell r="BM56">
            <v>48.201070000000001</v>
          </cell>
          <cell r="BN56">
            <v>290.35627199999999</v>
          </cell>
          <cell r="BO56">
            <v>6.5928129999999996</v>
          </cell>
          <cell r="BP56">
            <v>39.077415000000002</v>
          </cell>
          <cell r="BQ56">
            <v>2483.6342810000001</v>
          </cell>
          <cell r="BR56">
            <v>0</v>
          </cell>
          <cell r="BS56">
            <v>57.662142000000003</v>
          </cell>
          <cell r="BT56">
            <v>219.62208699999999</v>
          </cell>
          <cell r="BU56">
            <v>293.66288600000001</v>
          </cell>
          <cell r="BV56">
            <v>484.34076399999998</v>
          </cell>
          <cell r="BW56">
            <v>220.803856</v>
          </cell>
          <cell r="BX56">
            <v>732.33951500000001</v>
          </cell>
          <cell r="BY56">
            <v>475.20303100000001</v>
          </cell>
          <cell r="BZ56">
            <v>1051.8887139999999</v>
          </cell>
          <cell r="CA56">
            <v>0</v>
          </cell>
          <cell r="CB56">
            <v>31.216745</v>
          </cell>
          <cell r="CC56">
            <v>131.829511</v>
          </cell>
          <cell r="CD56">
            <v>107.638076</v>
          </cell>
          <cell r="CE56">
            <v>120.95815399999999</v>
          </cell>
          <cell r="CF56">
            <v>201.25273799999999</v>
          </cell>
          <cell r="CG56">
            <v>310.45367199999998</v>
          </cell>
          <cell r="CH56">
            <v>148.539817</v>
          </cell>
          <cell r="CI56">
            <v>1431.7455669999999</v>
          </cell>
          <cell r="CJ56">
            <v>0</v>
          </cell>
          <cell r="CK56">
            <v>26.445395999999999</v>
          </cell>
          <cell r="CL56">
            <v>87.792575999999997</v>
          </cell>
          <cell r="CM56">
            <v>186.02481</v>
          </cell>
          <cell r="CN56">
            <v>363.382611</v>
          </cell>
          <cell r="CO56">
            <v>19.551117999999999</v>
          </cell>
          <cell r="CP56">
            <v>421.88584200000003</v>
          </cell>
          <cell r="CQ56">
            <v>326.66321399999998</v>
          </cell>
          <cell r="CR56">
            <v>2672.0227620000001</v>
          </cell>
          <cell r="CS56">
            <v>267.16074500000002</v>
          </cell>
          <cell r="CT56">
            <v>382.81309599999997</v>
          </cell>
          <cell r="CU56">
            <v>2939.1835070000002</v>
          </cell>
          <cell r="CV56">
            <v>0</v>
          </cell>
        </row>
        <row r="57">
          <cell r="H57" t="str">
            <v>3417216</v>
          </cell>
          <cell r="M57">
            <v>3236.0187510000001</v>
          </cell>
          <cell r="N57">
            <v>140.349523</v>
          </cell>
          <cell r="O57">
            <v>86.413937000000004</v>
          </cell>
          <cell r="P57">
            <v>196.25958399999999</v>
          </cell>
          <cell r="Q57">
            <v>163.17281299999999</v>
          </cell>
          <cell r="R57">
            <v>312.46972599999998</v>
          </cell>
          <cell r="S57">
            <v>860.578216</v>
          </cell>
          <cell r="T57">
            <v>574.36022600000001</v>
          </cell>
          <cell r="U57">
            <v>387.48947399999997</v>
          </cell>
          <cell r="V57">
            <v>362.47634099999999</v>
          </cell>
          <cell r="W57">
            <v>152.44891000000001</v>
          </cell>
          <cell r="X57">
            <v>190.11749</v>
          </cell>
          <cell r="Y57">
            <v>164.69796700000001</v>
          </cell>
          <cell r="Z57">
            <v>150.34630100000001</v>
          </cell>
          <cell r="AA57">
            <v>107.25633999999999</v>
          </cell>
          <cell r="AB57">
            <v>1093.9955629999999</v>
          </cell>
          <cell r="AC57">
            <v>786.68850999999995</v>
          </cell>
          <cell r="AD57">
            <v>453.96832599999999</v>
          </cell>
          <cell r="AE57">
            <v>288.94825400000002</v>
          </cell>
          <cell r="AF57">
            <v>513.67343500000004</v>
          </cell>
          <cell r="AG57">
            <v>664.07159200000001</v>
          </cell>
          <cell r="AH57">
            <v>775.99033299999996</v>
          </cell>
          <cell r="AI57">
            <v>566.99624600000004</v>
          </cell>
          <cell r="AJ57">
            <v>446.47068999999999</v>
          </cell>
          <cell r="AK57">
            <v>268.81645500000002</v>
          </cell>
          <cell r="AL57">
            <v>669.48270600000001</v>
          </cell>
          <cell r="AM57">
            <v>2051.6107950000001</v>
          </cell>
          <cell r="AN57">
            <v>514.925251</v>
          </cell>
          <cell r="AO57">
            <v>1524.65</v>
          </cell>
          <cell r="AP57">
            <v>262.123964</v>
          </cell>
          <cell r="AQ57">
            <v>320.77535499999999</v>
          </cell>
          <cell r="AR57">
            <v>354.06717500000002</v>
          </cell>
          <cell r="AS57">
            <v>272.871037</v>
          </cell>
          <cell r="AT57">
            <v>207.12274099999999</v>
          </cell>
          <cell r="AU57">
            <v>107.689728</v>
          </cell>
          <cell r="AV57">
            <v>364.45429300000001</v>
          </cell>
          <cell r="AW57">
            <v>938.38511200000005</v>
          </cell>
          <cell r="AX57">
            <v>221.81059500000001</v>
          </cell>
          <cell r="AY57">
            <v>1711.3687520000001</v>
          </cell>
          <cell r="AZ57">
            <v>251.54947100000001</v>
          </cell>
          <cell r="BA57">
            <v>343.29623700000002</v>
          </cell>
          <cell r="BB57">
            <v>421.923158</v>
          </cell>
          <cell r="BC57">
            <v>294.12520899999998</v>
          </cell>
          <cell r="BD57">
            <v>239.34795</v>
          </cell>
          <cell r="BE57">
            <v>161.12672699999999</v>
          </cell>
          <cell r="BF57">
            <v>305.028413</v>
          </cell>
          <cell r="BG57">
            <v>1113.2256829999999</v>
          </cell>
          <cell r="BH57">
            <v>293.11465600000002</v>
          </cell>
          <cell r="BI57">
            <v>3027.966128</v>
          </cell>
          <cell r="BJ57">
            <v>1752.3608979999999</v>
          </cell>
          <cell r="BK57">
            <v>550.27161599999999</v>
          </cell>
          <cell r="BL57">
            <v>254.62534500000001</v>
          </cell>
          <cell r="BM57">
            <v>78.773916</v>
          </cell>
          <cell r="BN57">
            <v>323.09951899999999</v>
          </cell>
          <cell r="BO57">
            <v>4.0686309999999999</v>
          </cell>
          <cell r="BP57">
            <v>64.766202000000007</v>
          </cell>
          <cell r="BQ57">
            <v>2722.3453159999999</v>
          </cell>
          <cell r="BR57">
            <v>4.1525420000000004</v>
          </cell>
          <cell r="BS57">
            <v>86.393144000000007</v>
          </cell>
          <cell r="BT57">
            <v>281.31069000000002</v>
          </cell>
          <cell r="BU57">
            <v>558.14663800000005</v>
          </cell>
          <cell r="BV57">
            <v>499.69614300000001</v>
          </cell>
          <cell r="BW57">
            <v>153.63650999999999</v>
          </cell>
          <cell r="BX57">
            <v>665.84714199999996</v>
          </cell>
          <cell r="BY57">
            <v>473.16250700000001</v>
          </cell>
          <cell r="BZ57">
            <v>1262.5260350000001</v>
          </cell>
          <cell r="CA57">
            <v>4.1525420000000004</v>
          </cell>
          <cell r="CB57">
            <v>74.795131999999995</v>
          </cell>
          <cell r="CC57">
            <v>172.76961900000001</v>
          </cell>
          <cell r="CD57">
            <v>257.59824099999997</v>
          </cell>
          <cell r="CE57">
            <v>124.192419</v>
          </cell>
          <cell r="CF57">
            <v>126.496045</v>
          </cell>
          <cell r="CG57">
            <v>316.35216100000002</v>
          </cell>
          <cell r="CH57">
            <v>186.16987700000001</v>
          </cell>
          <cell r="CI57">
            <v>1459.819281</v>
          </cell>
          <cell r="CJ57">
            <v>0</v>
          </cell>
          <cell r="CK57">
            <v>11.598012000000001</v>
          </cell>
          <cell r="CL57">
            <v>108.541071</v>
          </cell>
          <cell r="CM57">
            <v>300.54839800000002</v>
          </cell>
          <cell r="CN57">
            <v>375.50372399999998</v>
          </cell>
          <cell r="CO57">
            <v>27.140464999999999</v>
          </cell>
          <cell r="CP57">
            <v>349.49498199999999</v>
          </cell>
          <cell r="CQ57">
            <v>286.99263000000002</v>
          </cell>
          <cell r="CR57">
            <v>3086.837446</v>
          </cell>
          <cell r="CS57">
            <v>149.18130600000001</v>
          </cell>
          <cell r="CT57">
            <v>237.89316700000001</v>
          </cell>
          <cell r="CU57">
            <v>3236.0187510000001</v>
          </cell>
          <cell r="CV57">
            <v>0</v>
          </cell>
        </row>
        <row r="58">
          <cell r="H58" t="str">
            <v>3417216</v>
          </cell>
          <cell r="M58">
            <v>1742.208695</v>
          </cell>
          <cell r="N58">
            <v>68.686412000000004</v>
          </cell>
          <cell r="O58">
            <v>40.520302000000001</v>
          </cell>
          <cell r="P58">
            <v>86.804094000000006</v>
          </cell>
          <cell r="Q58">
            <v>149.84088299999999</v>
          </cell>
          <cell r="R58">
            <v>193.839145</v>
          </cell>
          <cell r="S58">
            <v>374.79059699999999</v>
          </cell>
          <cell r="T58">
            <v>346.79598600000003</v>
          </cell>
          <cell r="U58">
            <v>275.59171199999997</v>
          </cell>
          <cell r="V58">
            <v>175.83520799999999</v>
          </cell>
          <cell r="W58">
            <v>29.504356000000001</v>
          </cell>
          <cell r="X58">
            <v>85.701218999999995</v>
          </cell>
          <cell r="Y58">
            <v>75.338632000000004</v>
          </cell>
          <cell r="Z58">
            <v>109.077352</v>
          </cell>
          <cell r="AA58">
            <v>103.553034</v>
          </cell>
          <cell r="AB58">
            <v>513.11756200000002</v>
          </cell>
          <cell r="AC58">
            <v>500.47235599999999</v>
          </cell>
          <cell r="AD58">
            <v>287.76759399999997</v>
          </cell>
          <cell r="AE58">
            <v>67.180944999999994</v>
          </cell>
          <cell r="AF58">
            <v>294.79241400000001</v>
          </cell>
          <cell r="AG58">
            <v>380.04457400000001</v>
          </cell>
          <cell r="AH58">
            <v>341.42010399999998</v>
          </cell>
          <cell r="AI58">
            <v>387.68987499999997</v>
          </cell>
          <cell r="AJ58">
            <v>278.64495299999999</v>
          </cell>
          <cell r="AK58">
            <v>59.616774999999997</v>
          </cell>
          <cell r="AL58">
            <v>403.26858499999997</v>
          </cell>
          <cell r="AM58">
            <v>1133.6005459999999</v>
          </cell>
          <cell r="AN58">
            <v>205.339564</v>
          </cell>
          <cell r="AO58">
            <v>792.58954600000004</v>
          </cell>
          <cell r="AP58">
            <v>128.94271000000001</v>
          </cell>
          <cell r="AQ58">
            <v>180.29311000000001</v>
          </cell>
          <cell r="AR58">
            <v>165.37678099999999</v>
          </cell>
          <cell r="AS58">
            <v>180.64074199999999</v>
          </cell>
          <cell r="AT58">
            <v>102.67465</v>
          </cell>
          <cell r="AU58">
            <v>34.661555</v>
          </cell>
          <cell r="AV58">
            <v>174.58363399999999</v>
          </cell>
          <cell r="AW58">
            <v>524.87813200000005</v>
          </cell>
          <cell r="AX58">
            <v>93.127780000000001</v>
          </cell>
          <cell r="AY58">
            <v>949.61914899999999</v>
          </cell>
          <cell r="AZ58">
            <v>165.849704</v>
          </cell>
          <cell r="BA58">
            <v>199.751464</v>
          </cell>
          <cell r="BB58">
            <v>176.04332400000001</v>
          </cell>
          <cell r="BC58">
            <v>207.04913400000001</v>
          </cell>
          <cell r="BD58">
            <v>175.970303</v>
          </cell>
          <cell r="BE58">
            <v>24.955220000000001</v>
          </cell>
          <cell r="BF58">
            <v>228.68495100000001</v>
          </cell>
          <cell r="BG58">
            <v>608.72241399999996</v>
          </cell>
          <cell r="BH58">
            <v>112.21178399999999</v>
          </cell>
          <cell r="BI58">
            <v>1640.679654</v>
          </cell>
          <cell r="BJ58">
            <v>1088.2608580000001</v>
          </cell>
          <cell r="BK58">
            <v>294.54313100000002</v>
          </cell>
          <cell r="BL58">
            <v>121.378641</v>
          </cell>
          <cell r="BM58">
            <v>23.561281000000001</v>
          </cell>
          <cell r="BN58">
            <v>94.970686000000001</v>
          </cell>
          <cell r="BO58">
            <v>10.265746</v>
          </cell>
          <cell r="BP58">
            <v>7.6993090000000004</v>
          </cell>
          <cell r="BQ58">
            <v>1447.416281</v>
          </cell>
          <cell r="BR58">
            <v>0</v>
          </cell>
          <cell r="BS58">
            <v>46.229374</v>
          </cell>
          <cell r="BT58">
            <v>136.49950699999999</v>
          </cell>
          <cell r="BU58">
            <v>216.48325199999999</v>
          </cell>
          <cell r="BV58">
            <v>330.83695499999999</v>
          </cell>
          <cell r="BW58">
            <v>124.636354</v>
          </cell>
          <cell r="BX58">
            <v>309.85477600000002</v>
          </cell>
          <cell r="BY58">
            <v>282.87606399999999</v>
          </cell>
          <cell r="BZ58">
            <v>663.646837</v>
          </cell>
          <cell r="CA58">
            <v>0</v>
          </cell>
          <cell r="CB58">
            <v>39.834918999999999</v>
          </cell>
          <cell r="CC58">
            <v>82.681427999999997</v>
          </cell>
          <cell r="CD58">
            <v>98.287357</v>
          </cell>
          <cell r="CE58">
            <v>89.123256999999995</v>
          </cell>
          <cell r="CF58">
            <v>104.733895</v>
          </cell>
          <cell r="CG58">
            <v>133.083958</v>
          </cell>
          <cell r="CH58">
            <v>115.902023</v>
          </cell>
          <cell r="CI58">
            <v>783.76944500000002</v>
          </cell>
          <cell r="CJ58">
            <v>0</v>
          </cell>
          <cell r="CK58">
            <v>6.3944549999999998</v>
          </cell>
          <cell r="CL58">
            <v>53.818078999999997</v>
          </cell>
          <cell r="CM58">
            <v>118.19589499999999</v>
          </cell>
          <cell r="CN58">
            <v>241.71369899999999</v>
          </cell>
          <cell r="CO58">
            <v>19.902457999999999</v>
          </cell>
          <cell r="CP58">
            <v>176.77081799999999</v>
          </cell>
          <cell r="CQ58">
            <v>166.974041</v>
          </cell>
          <cell r="CR58">
            <v>1687.073365</v>
          </cell>
          <cell r="CS58">
            <v>55.135330000000003</v>
          </cell>
          <cell r="CT58">
            <v>160.79840300000001</v>
          </cell>
          <cell r="CU58">
            <v>1742.208695</v>
          </cell>
          <cell r="CV58">
            <v>0</v>
          </cell>
        </row>
        <row r="59">
          <cell r="H59" t="str">
            <v>3417217</v>
          </cell>
          <cell r="M59">
            <v>2446.280816</v>
          </cell>
          <cell r="N59">
            <v>123.807281</v>
          </cell>
          <cell r="O59">
            <v>93.522042999999996</v>
          </cell>
          <cell r="P59">
            <v>209.91621900000001</v>
          </cell>
          <cell r="Q59">
            <v>277.40889800000002</v>
          </cell>
          <cell r="R59">
            <v>294.47306300000002</v>
          </cell>
          <cell r="S59">
            <v>650.12809700000003</v>
          </cell>
          <cell r="T59">
            <v>510.80634300000003</v>
          </cell>
          <cell r="U59">
            <v>199.87985900000001</v>
          </cell>
          <cell r="V59">
            <v>73.012710999999996</v>
          </cell>
          <cell r="W59">
            <v>13.326302</v>
          </cell>
          <cell r="X59">
            <v>158.59591699999999</v>
          </cell>
          <cell r="Y59">
            <v>201.66055399999999</v>
          </cell>
          <cell r="Z59">
            <v>179.33031099999999</v>
          </cell>
          <cell r="AA59">
            <v>211.23820499999999</v>
          </cell>
          <cell r="AB59">
            <v>852.91032299999995</v>
          </cell>
          <cell r="AC59">
            <v>642.35115499999995</v>
          </cell>
          <cell r="AD59">
            <v>148.81285399999999</v>
          </cell>
          <cell r="AE59">
            <v>51.381498000000001</v>
          </cell>
          <cell r="AF59">
            <v>588.83097999999995</v>
          </cell>
          <cell r="AG59">
            <v>596.164309</v>
          </cell>
          <cell r="AH59">
            <v>641.20104200000003</v>
          </cell>
          <cell r="AI59">
            <v>439.87748599999998</v>
          </cell>
          <cell r="AJ59">
            <v>131.35298800000001</v>
          </cell>
          <cell r="AK59">
            <v>48.854011</v>
          </cell>
          <cell r="AL59">
            <v>806.89825800000006</v>
          </cell>
          <cell r="AM59">
            <v>1553.043545</v>
          </cell>
          <cell r="AN59">
            <v>86.339012999999994</v>
          </cell>
          <cell r="AO59">
            <v>1078.173047</v>
          </cell>
          <cell r="AP59">
            <v>270.780326</v>
          </cell>
          <cell r="AQ59">
            <v>271.871419</v>
          </cell>
          <cell r="AR59">
            <v>279.41691700000001</v>
          </cell>
          <cell r="AS59">
            <v>175.900712</v>
          </cell>
          <cell r="AT59">
            <v>73.884955000000005</v>
          </cell>
          <cell r="AU59">
            <v>6.3187179999999996</v>
          </cell>
          <cell r="AV59">
            <v>351.52107100000001</v>
          </cell>
          <cell r="AW59">
            <v>707.34659799999997</v>
          </cell>
          <cell r="AX59">
            <v>19.305378999999999</v>
          </cell>
          <cell r="AY59">
            <v>1368.107769</v>
          </cell>
          <cell r="AZ59">
            <v>318.05065500000001</v>
          </cell>
          <cell r="BA59">
            <v>324.29289</v>
          </cell>
          <cell r="BB59">
            <v>361.78412500000002</v>
          </cell>
          <cell r="BC59">
            <v>263.97677399999998</v>
          </cell>
          <cell r="BD59">
            <v>57.468032999999998</v>
          </cell>
          <cell r="BE59">
            <v>42.535293000000003</v>
          </cell>
          <cell r="BF59">
            <v>455.37718799999999</v>
          </cell>
          <cell r="BG59">
            <v>845.69694700000002</v>
          </cell>
          <cell r="BH59">
            <v>67.033634000000006</v>
          </cell>
          <cell r="BI59">
            <v>2248.2781799999998</v>
          </cell>
          <cell r="BJ59">
            <v>1106.7987499999999</v>
          </cell>
          <cell r="BK59">
            <v>790.03220099999999</v>
          </cell>
          <cell r="BL59">
            <v>147.605921</v>
          </cell>
          <cell r="BM59">
            <v>31.124178000000001</v>
          </cell>
          <cell r="BN59">
            <v>137.558526</v>
          </cell>
          <cell r="BO59">
            <v>0</v>
          </cell>
          <cell r="BP59">
            <v>35.158603999999997</v>
          </cell>
          <cell r="BQ59">
            <v>1855.6720580000001</v>
          </cell>
          <cell r="BR59">
            <v>0</v>
          </cell>
          <cell r="BS59">
            <v>49.605148</v>
          </cell>
          <cell r="BT59">
            <v>83.167665999999997</v>
          </cell>
          <cell r="BU59">
            <v>279.11864200000002</v>
          </cell>
          <cell r="BV59">
            <v>599.29058999999995</v>
          </cell>
          <cell r="BW59">
            <v>285.54692499999999</v>
          </cell>
          <cell r="BX59">
            <v>162.66241099999999</v>
          </cell>
          <cell r="BY59">
            <v>396.28067499999997</v>
          </cell>
          <cell r="BZ59">
            <v>810.05938800000001</v>
          </cell>
          <cell r="CA59">
            <v>0</v>
          </cell>
          <cell r="CB59">
            <v>22.864065</v>
          </cell>
          <cell r="CC59">
            <v>36.829723999999999</v>
          </cell>
          <cell r="CD59">
            <v>139.80429699999999</v>
          </cell>
          <cell r="CE59">
            <v>157.879176</v>
          </cell>
          <cell r="CF59">
            <v>241.72189599999999</v>
          </cell>
          <cell r="CG59">
            <v>73.928999000000005</v>
          </cell>
          <cell r="CH59">
            <v>137.03123099999999</v>
          </cell>
          <cell r="CI59">
            <v>1045.61267</v>
          </cell>
          <cell r="CJ59">
            <v>0</v>
          </cell>
          <cell r="CK59">
            <v>26.741083</v>
          </cell>
          <cell r="CL59">
            <v>46.337941999999998</v>
          </cell>
          <cell r="CM59">
            <v>139.314345</v>
          </cell>
          <cell r="CN59">
            <v>441.41141399999998</v>
          </cell>
          <cell r="CO59">
            <v>43.825029000000001</v>
          </cell>
          <cell r="CP59">
            <v>88.733412000000001</v>
          </cell>
          <cell r="CQ59">
            <v>259.24944499999998</v>
          </cell>
          <cell r="CR59">
            <v>2302.960525</v>
          </cell>
          <cell r="CS59">
            <v>143.320291</v>
          </cell>
          <cell r="CT59">
            <v>216.44261399999999</v>
          </cell>
          <cell r="CU59">
            <v>2408.9474829999999</v>
          </cell>
          <cell r="CV59">
            <v>37.333333000000003</v>
          </cell>
        </row>
        <row r="60">
          <cell r="H60" t="str">
            <v>3417218</v>
          </cell>
          <cell r="M60">
            <v>4074.1037369999999</v>
          </cell>
          <cell r="N60">
            <v>140.88082800000001</v>
          </cell>
          <cell r="O60">
            <v>115.655935</v>
          </cell>
          <cell r="P60">
            <v>119.003426</v>
          </cell>
          <cell r="Q60">
            <v>109.385881</v>
          </cell>
          <cell r="R60">
            <v>933.86730799999998</v>
          </cell>
          <cell r="S60">
            <v>1601.449707</v>
          </cell>
          <cell r="T60">
            <v>413.14142099999998</v>
          </cell>
          <cell r="U60">
            <v>227.26921100000001</v>
          </cell>
          <cell r="V60">
            <v>319.01904999999999</v>
          </cell>
          <cell r="W60">
            <v>94.430971</v>
          </cell>
          <cell r="X60">
            <v>178.17228299999999</v>
          </cell>
          <cell r="Y60">
            <v>160.23228399999999</v>
          </cell>
          <cell r="Z60">
            <v>86.514690999999999</v>
          </cell>
          <cell r="AA60">
            <v>102.614904</v>
          </cell>
          <cell r="AB60">
            <v>2457.840702</v>
          </cell>
          <cell r="AC60">
            <v>548.31899099999998</v>
          </cell>
          <cell r="AD60">
            <v>356.33872200000002</v>
          </cell>
          <cell r="AE60">
            <v>184.07116099999999</v>
          </cell>
          <cell r="AF60">
            <v>432.43254999999999</v>
          </cell>
          <cell r="AG60">
            <v>1786.030446</v>
          </cell>
          <cell r="AH60">
            <v>991.83672100000001</v>
          </cell>
          <cell r="AI60">
            <v>342.16673200000002</v>
          </cell>
          <cell r="AJ60">
            <v>352.11972100000003</v>
          </cell>
          <cell r="AK60">
            <v>169.51756700000001</v>
          </cell>
          <cell r="AL60">
            <v>644.64731099999995</v>
          </cell>
          <cell r="AM60">
            <v>3016.0064050000001</v>
          </cell>
          <cell r="AN60">
            <v>413.45002099999999</v>
          </cell>
          <cell r="AO60">
            <v>1878.2260779999999</v>
          </cell>
          <cell r="AP60">
            <v>243.81606600000001</v>
          </cell>
          <cell r="AQ60">
            <v>790.73159299999998</v>
          </cell>
          <cell r="AR60">
            <v>495.326121</v>
          </cell>
          <cell r="AS60">
            <v>150.28576799999999</v>
          </cell>
          <cell r="AT60">
            <v>147.54670300000001</v>
          </cell>
          <cell r="AU60">
            <v>50.519826000000002</v>
          </cell>
          <cell r="AV60">
            <v>324.94887</v>
          </cell>
          <cell r="AW60">
            <v>1392.4819199999999</v>
          </cell>
          <cell r="AX60">
            <v>160.795287</v>
          </cell>
          <cell r="AY60">
            <v>2195.8776600000001</v>
          </cell>
          <cell r="AZ60">
            <v>188.61648400000001</v>
          </cell>
          <cell r="BA60">
            <v>995.29885300000001</v>
          </cell>
          <cell r="BB60">
            <v>496.51060000000001</v>
          </cell>
          <cell r="BC60">
            <v>191.88096400000001</v>
          </cell>
          <cell r="BD60">
            <v>204.57301699999999</v>
          </cell>
          <cell r="BE60">
            <v>118.997741</v>
          </cell>
          <cell r="BF60">
            <v>319.698441</v>
          </cell>
          <cell r="BG60">
            <v>1623.5244849999999</v>
          </cell>
          <cell r="BH60">
            <v>252.65473399999999</v>
          </cell>
          <cell r="BI60">
            <v>3842.592294</v>
          </cell>
          <cell r="BJ60">
            <v>1131.7710300000001</v>
          </cell>
          <cell r="BK60">
            <v>986.28862700000002</v>
          </cell>
          <cell r="BL60">
            <v>424.86584299999998</v>
          </cell>
          <cell r="BM60">
            <v>280.36637200000001</v>
          </cell>
          <cell r="BN60">
            <v>813.05911300000002</v>
          </cell>
          <cell r="BO60">
            <v>51.280282999999997</v>
          </cell>
          <cell r="BP60">
            <v>154.961027</v>
          </cell>
          <cell r="BQ60">
            <v>3641.6711869999999</v>
          </cell>
          <cell r="BR60">
            <v>1.0759190000000001</v>
          </cell>
          <cell r="BS60">
            <v>80.449234000000004</v>
          </cell>
          <cell r="BT60">
            <v>422.071573</v>
          </cell>
          <cell r="BU60">
            <v>728.88532199999997</v>
          </cell>
          <cell r="BV60">
            <v>780.57134499999995</v>
          </cell>
          <cell r="BW60">
            <v>290.77925099999999</v>
          </cell>
          <cell r="BX60">
            <v>482.45630699999998</v>
          </cell>
          <cell r="BY60">
            <v>855.38223600000003</v>
          </cell>
          <cell r="BZ60">
            <v>1634.4100120000001</v>
          </cell>
          <cell r="CA60">
            <v>1.0759190000000001</v>
          </cell>
          <cell r="CB60">
            <v>43.089328999999999</v>
          </cell>
          <cell r="CC60">
            <v>261.65536500000002</v>
          </cell>
          <cell r="CD60">
            <v>352.45996300000002</v>
          </cell>
          <cell r="CE60">
            <v>239.33419599999999</v>
          </cell>
          <cell r="CF60">
            <v>235.35533599999999</v>
          </cell>
          <cell r="CG60">
            <v>205.037744</v>
          </cell>
          <cell r="CH60">
            <v>296.40215999999998</v>
          </cell>
          <cell r="CI60">
            <v>2007.261176</v>
          </cell>
          <cell r="CJ60">
            <v>0</v>
          </cell>
          <cell r="CK60">
            <v>37.359904999999998</v>
          </cell>
          <cell r="CL60">
            <v>160.41620800000001</v>
          </cell>
          <cell r="CM60">
            <v>376.42535900000001</v>
          </cell>
          <cell r="CN60">
            <v>541.23714900000004</v>
          </cell>
          <cell r="CO60">
            <v>55.423915000000001</v>
          </cell>
          <cell r="CP60">
            <v>277.41856300000001</v>
          </cell>
          <cell r="CQ60">
            <v>558.98007700000005</v>
          </cell>
          <cell r="CR60">
            <v>3739.0922599999999</v>
          </cell>
          <cell r="CS60">
            <v>335.01147700000001</v>
          </cell>
          <cell r="CT60">
            <v>465.02613500000001</v>
          </cell>
          <cell r="CU60">
            <v>4074.1037369999999</v>
          </cell>
          <cell r="CV60">
            <v>0</v>
          </cell>
        </row>
        <row r="61">
          <cell r="H61" t="str">
            <v>3417218</v>
          </cell>
          <cell r="M61">
            <v>3644.302338</v>
          </cell>
          <cell r="N61">
            <v>81.788792999999998</v>
          </cell>
          <cell r="O61">
            <v>96.169888999999998</v>
          </cell>
          <cell r="P61">
            <v>118.37996</v>
          </cell>
          <cell r="Q61">
            <v>151.21331900000001</v>
          </cell>
          <cell r="R61">
            <v>1192.445138</v>
          </cell>
          <cell r="S61">
            <v>1000.722489</v>
          </cell>
          <cell r="T61">
            <v>446.77357000000001</v>
          </cell>
          <cell r="U61">
            <v>256.02423299999998</v>
          </cell>
          <cell r="V61">
            <v>209.81675000000001</v>
          </cell>
          <cell r="W61">
            <v>90.968198000000001</v>
          </cell>
          <cell r="X61">
            <v>116.833243</v>
          </cell>
          <cell r="Y61">
            <v>130.94290599999999</v>
          </cell>
          <cell r="Z61">
            <v>103.52387</v>
          </cell>
          <cell r="AA61">
            <v>194.385109</v>
          </cell>
          <cell r="AB61">
            <v>2066.770708</v>
          </cell>
          <cell r="AC61">
            <v>600.44785999999999</v>
          </cell>
          <cell r="AD61">
            <v>254.793408</v>
          </cell>
          <cell r="AE61">
            <v>176.605234</v>
          </cell>
          <cell r="AF61">
            <v>375.918881</v>
          </cell>
          <cell r="AG61">
            <v>1772.777957</v>
          </cell>
          <cell r="AH61">
            <v>631.00237000000004</v>
          </cell>
          <cell r="AI61">
            <v>467.644497</v>
          </cell>
          <cell r="AJ61">
            <v>242.32869500000001</v>
          </cell>
          <cell r="AK61">
            <v>154.62993800000001</v>
          </cell>
          <cell r="AL61">
            <v>730.22709199999997</v>
          </cell>
          <cell r="AM61">
            <v>2613.2902979999999</v>
          </cell>
          <cell r="AN61">
            <v>300.78494799999999</v>
          </cell>
          <cell r="AO61">
            <v>1697.7126470000001</v>
          </cell>
          <cell r="AP61">
            <v>211.38948099999999</v>
          </cell>
          <cell r="AQ61">
            <v>814.502836</v>
          </cell>
          <cell r="AR61">
            <v>329.75274100000001</v>
          </cell>
          <cell r="AS61">
            <v>185.26248799999999</v>
          </cell>
          <cell r="AT61">
            <v>104.281111</v>
          </cell>
          <cell r="AU61">
            <v>52.523991000000002</v>
          </cell>
          <cell r="AV61">
            <v>377.81764399999997</v>
          </cell>
          <cell r="AW61">
            <v>1206.6928600000001</v>
          </cell>
          <cell r="AX61">
            <v>113.20214300000001</v>
          </cell>
          <cell r="AY61">
            <v>1946.5896909999999</v>
          </cell>
          <cell r="AZ61">
            <v>164.52940000000001</v>
          </cell>
          <cell r="BA61">
            <v>958.27512100000001</v>
          </cell>
          <cell r="BB61">
            <v>301.24962799999997</v>
          </cell>
          <cell r="BC61">
            <v>282.38200999999998</v>
          </cell>
          <cell r="BD61">
            <v>138.047584</v>
          </cell>
          <cell r="BE61">
            <v>102.105947</v>
          </cell>
          <cell r="BF61">
            <v>352.409449</v>
          </cell>
          <cell r="BG61">
            <v>1406.597438</v>
          </cell>
          <cell r="BH61">
            <v>187.58280400000001</v>
          </cell>
          <cell r="BI61">
            <v>3497.1149420000002</v>
          </cell>
          <cell r="BJ61">
            <v>1290.897586</v>
          </cell>
          <cell r="BK61">
            <v>711.91827799999999</v>
          </cell>
          <cell r="BL61">
            <v>335.83778999999998</v>
          </cell>
          <cell r="BM61">
            <v>228.21468899999999</v>
          </cell>
          <cell r="BN61">
            <v>647.94989999999996</v>
          </cell>
          <cell r="BO61">
            <v>130.82200900000001</v>
          </cell>
          <cell r="BP61">
            <v>151.47468900000001</v>
          </cell>
          <cell r="BQ61">
            <v>3268.3834569999999</v>
          </cell>
          <cell r="BR61">
            <v>4.2855350000000003</v>
          </cell>
          <cell r="BS61">
            <v>72.608841999999996</v>
          </cell>
          <cell r="BT61">
            <v>278.64499699999999</v>
          </cell>
          <cell r="BU61">
            <v>525.623828</v>
          </cell>
          <cell r="BV61">
            <v>629.20441000000005</v>
          </cell>
          <cell r="BW61">
            <v>209.81931800000001</v>
          </cell>
          <cell r="BX61">
            <v>378.59368899999998</v>
          </cell>
          <cell r="BY61">
            <v>1169.6028369999999</v>
          </cell>
          <cell r="BZ61">
            <v>1486.3231659999999</v>
          </cell>
          <cell r="CA61">
            <v>0</v>
          </cell>
          <cell r="CB61">
            <v>52.673955999999997</v>
          </cell>
          <cell r="CC61">
            <v>150.53573499999999</v>
          </cell>
          <cell r="CD61">
            <v>263.46515299999999</v>
          </cell>
          <cell r="CE61">
            <v>223.65922900000001</v>
          </cell>
          <cell r="CF61">
            <v>172.96520899999999</v>
          </cell>
          <cell r="CG61">
            <v>162.415447</v>
          </cell>
          <cell r="CH61">
            <v>460.60843899999998</v>
          </cell>
          <cell r="CI61">
            <v>1782.060291</v>
          </cell>
          <cell r="CJ61">
            <v>4.2855350000000003</v>
          </cell>
          <cell r="CK61">
            <v>19.934885999999999</v>
          </cell>
          <cell r="CL61">
            <v>128.109262</v>
          </cell>
          <cell r="CM61">
            <v>262.15867500000002</v>
          </cell>
          <cell r="CN61">
            <v>405.54518100000001</v>
          </cell>
          <cell r="CO61">
            <v>36.854109999999999</v>
          </cell>
          <cell r="CP61">
            <v>216.17824300000001</v>
          </cell>
          <cell r="CQ61">
            <v>708.99439900000004</v>
          </cell>
          <cell r="CR61">
            <v>3365.565067</v>
          </cell>
          <cell r="CS61">
            <v>278.73727100000002</v>
          </cell>
          <cell r="CT61">
            <v>385.468029</v>
          </cell>
          <cell r="CU61">
            <v>3644.302338</v>
          </cell>
          <cell r="CV61">
            <v>0</v>
          </cell>
        </row>
        <row r="62">
          <cell r="H62" t="str">
            <v>3417218</v>
          </cell>
          <cell r="M62">
            <v>1776.17067</v>
          </cell>
          <cell r="N62">
            <v>103.984731</v>
          </cell>
          <cell r="O62">
            <v>73.907014000000004</v>
          </cell>
          <cell r="P62">
            <v>65.416821999999996</v>
          </cell>
          <cell r="Q62">
            <v>85.176036999999994</v>
          </cell>
          <cell r="R62">
            <v>185.74579</v>
          </cell>
          <cell r="S62">
            <v>662.63818000000003</v>
          </cell>
          <cell r="T62">
            <v>263.37472700000001</v>
          </cell>
          <cell r="U62">
            <v>167.22529</v>
          </cell>
          <cell r="V62">
            <v>130.850223</v>
          </cell>
          <cell r="W62">
            <v>37.851857000000003</v>
          </cell>
          <cell r="X62">
            <v>123.763784</v>
          </cell>
          <cell r="Y62">
            <v>95.987870000000001</v>
          </cell>
          <cell r="Z62">
            <v>52.003985</v>
          </cell>
          <cell r="AA62">
            <v>83.339661000000007</v>
          </cell>
          <cell r="AB62">
            <v>796.93008699999996</v>
          </cell>
          <cell r="AC62">
            <v>346.710216</v>
          </cell>
          <cell r="AD62">
            <v>186.18710999999999</v>
          </cell>
          <cell r="AE62">
            <v>91.247956000000002</v>
          </cell>
          <cell r="AF62">
            <v>286.50721600000003</v>
          </cell>
          <cell r="AG62">
            <v>507.32777099999998</v>
          </cell>
          <cell r="AH62">
            <v>495.714518</v>
          </cell>
          <cell r="AI62">
            <v>230.10173800000001</v>
          </cell>
          <cell r="AJ62">
            <v>168.49923000000001</v>
          </cell>
          <cell r="AK62">
            <v>88.020199000000005</v>
          </cell>
          <cell r="AL62">
            <v>370.15816799999999</v>
          </cell>
          <cell r="AM62">
            <v>1237.3104229999999</v>
          </cell>
          <cell r="AN62">
            <v>168.70208</v>
          </cell>
          <cell r="AO62">
            <v>905.20494199999996</v>
          </cell>
          <cell r="AP62">
            <v>157.82123899999999</v>
          </cell>
          <cell r="AQ62">
            <v>248.34511499999999</v>
          </cell>
          <cell r="AR62">
            <v>262.49338899999998</v>
          </cell>
          <cell r="AS62">
            <v>113.205977</v>
          </cell>
          <cell r="AT62">
            <v>85.665509999999998</v>
          </cell>
          <cell r="AU62">
            <v>37.673712000000002</v>
          </cell>
          <cell r="AV62">
            <v>206.852262</v>
          </cell>
          <cell r="AW62">
            <v>613.98150399999997</v>
          </cell>
          <cell r="AX62">
            <v>84.371174999999994</v>
          </cell>
          <cell r="AY62">
            <v>870.96572900000001</v>
          </cell>
          <cell r="AZ62">
            <v>128.68597700000001</v>
          </cell>
          <cell r="BA62">
            <v>258.98265600000002</v>
          </cell>
          <cell r="BB62">
            <v>233.22112799999999</v>
          </cell>
          <cell r="BC62">
            <v>116.89576099999999</v>
          </cell>
          <cell r="BD62">
            <v>82.833719000000002</v>
          </cell>
          <cell r="BE62">
            <v>50.346487000000003</v>
          </cell>
          <cell r="BF62">
            <v>163.305905</v>
          </cell>
          <cell r="BG62">
            <v>623.32891800000004</v>
          </cell>
          <cell r="BH62">
            <v>84.330905000000001</v>
          </cell>
          <cell r="BI62">
            <v>1629.4240850000001</v>
          </cell>
          <cell r="BJ62">
            <v>401.415233</v>
          </cell>
          <cell r="BK62">
            <v>561.17013599999996</v>
          </cell>
          <cell r="BL62">
            <v>283.73328400000003</v>
          </cell>
          <cell r="BM62">
            <v>53.795955999999997</v>
          </cell>
          <cell r="BN62">
            <v>289.50046700000001</v>
          </cell>
          <cell r="BO62">
            <v>5.3795960000000003</v>
          </cell>
          <cell r="BP62">
            <v>34.429411999999999</v>
          </cell>
          <cell r="BQ62">
            <v>1489.6634550000001</v>
          </cell>
          <cell r="BR62">
            <v>5.1816120000000003</v>
          </cell>
          <cell r="BS62">
            <v>69.842149000000006</v>
          </cell>
          <cell r="BT62">
            <v>243.11503200000001</v>
          </cell>
          <cell r="BU62">
            <v>339.43567300000001</v>
          </cell>
          <cell r="BV62">
            <v>243.44556600000001</v>
          </cell>
          <cell r="BW62">
            <v>84.423779999999994</v>
          </cell>
          <cell r="BX62">
            <v>233.31821199999999</v>
          </cell>
          <cell r="BY62">
            <v>270.901431</v>
          </cell>
          <cell r="BZ62">
            <v>747.38370299999997</v>
          </cell>
          <cell r="CA62">
            <v>0</v>
          </cell>
          <cell r="CB62">
            <v>48.622686000000002</v>
          </cell>
          <cell r="CC62">
            <v>156.555361</v>
          </cell>
          <cell r="CD62">
            <v>168.33085299999999</v>
          </cell>
          <cell r="CE62">
            <v>62.989792000000001</v>
          </cell>
          <cell r="CF62">
            <v>73.862572</v>
          </cell>
          <cell r="CG62">
            <v>111.97311500000001</v>
          </cell>
          <cell r="CH62">
            <v>125.049324</v>
          </cell>
          <cell r="CI62">
            <v>742.27975200000003</v>
          </cell>
          <cell r="CJ62">
            <v>5.1816120000000003</v>
          </cell>
          <cell r="CK62">
            <v>21.219463000000001</v>
          </cell>
          <cell r="CL62">
            <v>86.559670999999994</v>
          </cell>
          <cell r="CM62">
            <v>171.10481999999999</v>
          </cell>
          <cell r="CN62">
            <v>180.45577399999999</v>
          </cell>
          <cell r="CO62">
            <v>10.561208000000001</v>
          </cell>
          <cell r="CP62">
            <v>121.345096</v>
          </cell>
          <cell r="CQ62">
            <v>145.85210699999999</v>
          </cell>
          <cell r="CR62">
            <v>1704.957854</v>
          </cell>
          <cell r="CS62">
            <v>71.212817000000001</v>
          </cell>
          <cell r="CT62">
            <v>114.953543</v>
          </cell>
          <cell r="CU62">
            <v>1776.17067</v>
          </cell>
          <cell r="CV62">
            <v>0</v>
          </cell>
        </row>
        <row r="63">
          <cell r="H63" t="str">
            <v>3417219</v>
          </cell>
          <cell r="M63">
            <v>3.227757</v>
          </cell>
          <cell r="N63">
            <v>0</v>
          </cell>
          <cell r="O63">
            <v>0</v>
          </cell>
          <cell r="P63">
            <v>0</v>
          </cell>
          <cell r="Q63">
            <v>1.0759190000000001</v>
          </cell>
          <cell r="R63">
            <v>0</v>
          </cell>
          <cell r="S63">
            <v>0</v>
          </cell>
          <cell r="T63">
            <v>2.1518380000000001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1.0759190000000001</v>
          </cell>
          <cell r="AB63">
            <v>0</v>
          </cell>
          <cell r="AC63">
            <v>2.1518380000000001</v>
          </cell>
          <cell r="AD63">
            <v>0</v>
          </cell>
          <cell r="AE63">
            <v>0</v>
          </cell>
          <cell r="AF63">
            <v>1.0759190000000001</v>
          </cell>
          <cell r="AG63">
            <v>0</v>
          </cell>
          <cell r="AH63">
            <v>1.0759190000000001</v>
          </cell>
          <cell r="AI63">
            <v>1.0759190000000001</v>
          </cell>
          <cell r="AJ63">
            <v>0</v>
          </cell>
          <cell r="AK63">
            <v>0</v>
          </cell>
          <cell r="AL63">
            <v>1.0759190000000001</v>
          </cell>
          <cell r="AM63">
            <v>2.1518380000000001</v>
          </cell>
          <cell r="AN63">
            <v>0</v>
          </cell>
          <cell r="AO63">
            <v>1.0759190000000001</v>
          </cell>
          <cell r="AP63">
            <v>0</v>
          </cell>
          <cell r="AQ63">
            <v>0</v>
          </cell>
          <cell r="AR63">
            <v>1.0759190000000001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1.0759190000000001</v>
          </cell>
          <cell r="AX63">
            <v>0</v>
          </cell>
          <cell r="AY63">
            <v>2.1518380000000001</v>
          </cell>
          <cell r="AZ63">
            <v>1.0759190000000001</v>
          </cell>
          <cell r="BA63">
            <v>0</v>
          </cell>
          <cell r="BB63">
            <v>0</v>
          </cell>
          <cell r="BC63">
            <v>1.0759190000000001</v>
          </cell>
          <cell r="BD63">
            <v>0</v>
          </cell>
          <cell r="BE63">
            <v>0</v>
          </cell>
          <cell r="BF63">
            <v>1.0759190000000001</v>
          </cell>
          <cell r="BG63">
            <v>1.0759190000000001</v>
          </cell>
          <cell r="BH63">
            <v>0</v>
          </cell>
          <cell r="BI63">
            <v>3.227757</v>
          </cell>
          <cell r="BJ63">
            <v>0</v>
          </cell>
          <cell r="BK63">
            <v>3.227757</v>
          </cell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2.1518380000000001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2.1518380000000001</v>
          </cell>
          <cell r="BW63">
            <v>0</v>
          </cell>
          <cell r="BX63">
            <v>0</v>
          </cell>
          <cell r="BY63">
            <v>0</v>
          </cell>
          <cell r="BZ63">
            <v>1.0759190000000001</v>
          </cell>
          <cell r="CA63">
            <v>0</v>
          </cell>
          <cell r="CB63">
            <v>0</v>
          </cell>
          <cell r="CC63">
            <v>0</v>
          </cell>
          <cell r="CD63">
            <v>0</v>
          </cell>
          <cell r="CE63">
            <v>1.0759190000000001</v>
          </cell>
          <cell r="CF63">
            <v>0</v>
          </cell>
          <cell r="CG63">
            <v>0</v>
          </cell>
          <cell r="CH63">
            <v>0</v>
          </cell>
          <cell r="CI63">
            <v>1.0759190000000001</v>
          </cell>
          <cell r="CJ63">
            <v>0</v>
          </cell>
          <cell r="CK63">
            <v>0</v>
          </cell>
          <cell r="CL63">
            <v>0</v>
          </cell>
          <cell r="CM63">
            <v>0</v>
          </cell>
          <cell r="CN63">
            <v>1.0759190000000001</v>
          </cell>
          <cell r="CO63">
            <v>0</v>
          </cell>
          <cell r="CP63">
            <v>0</v>
          </cell>
          <cell r="CQ63">
            <v>0</v>
          </cell>
          <cell r="CR63">
            <v>3.227757</v>
          </cell>
          <cell r="CS63">
            <v>0</v>
          </cell>
          <cell r="CT63">
            <v>0</v>
          </cell>
          <cell r="CU63">
            <v>3.227757</v>
          </cell>
          <cell r="CV63">
            <v>0</v>
          </cell>
        </row>
        <row r="64">
          <cell r="H64" t="str">
            <v>3417219</v>
          </cell>
          <cell r="M64">
            <v>2127.4323890000001</v>
          </cell>
          <cell r="N64">
            <v>82.014910999999998</v>
          </cell>
          <cell r="O64">
            <v>62.243507999999999</v>
          </cell>
          <cell r="P64">
            <v>78.202551</v>
          </cell>
          <cell r="Q64">
            <v>87.501715000000004</v>
          </cell>
          <cell r="R64">
            <v>364.42252999999999</v>
          </cell>
          <cell r="S64">
            <v>684.40294300000005</v>
          </cell>
          <cell r="T64">
            <v>356.24794500000002</v>
          </cell>
          <cell r="U64">
            <v>245.843076</v>
          </cell>
          <cell r="V64">
            <v>121.491411</v>
          </cell>
          <cell r="W64">
            <v>45.061798000000003</v>
          </cell>
          <cell r="X64">
            <v>113.833483</v>
          </cell>
          <cell r="Y64">
            <v>87.007886999999997</v>
          </cell>
          <cell r="Z64">
            <v>65.663698999999994</v>
          </cell>
          <cell r="AA64">
            <v>77.741197</v>
          </cell>
          <cell r="AB64">
            <v>985.01472999999999</v>
          </cell>
          <cell r="AC64">
            <v>492.58050700000001</v>
          </cell>
          <cell r="AD64">
            <v>249.943872</v>
          </cell>
          <cell r="AE64">
            <v>55.647015000000003</v>
          </cell>
          <cell r="AF64">
            <v>285.61713500000002</v>
          </cell>
          <cell r="AG64">
            <v>722.51686600000005</v>
          </cell>
          <cell r="AH64">
            <v>463.21721300000002</v>
          </cell>
          <cell r="AI64">
            <v>384.96649400000001</v>
          </cell>
          <cell r="AJ64">
            <v>220.086805</v>
          </cell>
          <cell r="AK64">
            <v>51.027875999999999</v>
          </cell>
          <cell r="AL64">
            <v>376.59069199999999</v>
          </cell>
          <cell r="AM64">
            <v>1584.288489</v>
          </cell>
          <cell r="AN64">
            <v>166.55320900000001</v>
          </cell>
          <cell r="AO64">
            <v>984.26564399999995</v>
          </cell>
          <cell r="AP64">
            <v>147.592018</v>
          </cell>
          <cell r="AQ64">
            <v>310.26128699999998</v>
          </cell>
          <cell r="AR64">
            <v>236.86027200000001</v>
          </cell>
          <cell r="AS64">
            <v>165.12206</v>
          </cell>
          <cell r="AT64">
            <v>109.69657100000001</v>
          </cell>
          <cell r="AU64">
            <v>14.733435999999999</v>
          </cell>
          <cell r="AV64">
            <v>181.857495</v>
          </cell>
          <cell r="AW64">
            <v>721.76171199999999</v>
          </cell>
          <cell r="AX64">
            <v>80.646437000000006</v>
          </cell>
          <cell r="AY64">
            <v>1143.166745</v>
          </cell>
          <cell r="AZ64">
            <v>138.02511699999999</v>
          </cell>
          <cell r="BA64">
            <v>412.25557900000001</v>
          </cell>
          <cell r="BB64">
            <v>226.35694100000001</v>
          </cell>
          <cell r="BC64">
            <v>219.84443400000001</v>
          </cell>
          <cell r="BD64">
            <v>110.39023299999999</v>
          </cell>
          <cell r="BE64">
            <v>36.294440999999999</v>
          </cell>
          <cell r="BF64">
            <v>194.73319699999999</v>
          </cell>
          <cell r="BG64">
            <v>862.52677700000004</v>
          </cell>
          <cell r="BH64">
            <v>85.906772000000004</v>
          </cell>
          <cell r="BI64">
            <v>1992.857242</v>
          </cell>
          <cell r="BJ64">
            <v>878.28372999999999</v>
          </cell>
          <cell r="BK64">
            <v>407.486694</v>
          </cell>
          <cell r="BL64">
            <v>217.83100899999999</v>
          </cell>
          <cell r="BM64">
            <v>115.356176</v>
          </cell>
          <cell r="BN64">
            <v>333.97134399999999</v>
          </cell>
          <cell r="BO64">
            <v>12.666273</v>
          </cell>
          <cell r="BP64">
            <v>27.262015999999999</v>
          </cell>
          <cell r="BQ64">
            <v>1841.8152540000001</v>
          </cell>
          <cell r="BR64">
            <v>0</v>
          </cell>
          <cell r="BS64">
            <v>59.560339999999997</v>
          </cell>
          <cell r="BT64">
            <v>289.52008599999999</v>
          </cell>
          <cell r="BU64">
            <v>368.20507300000003</v>
          </cell>
          <cell r="BV64">
            <v>437.655959</v>
          </cell>
          <cell r="BW64">
            <v>116.524006</v>
          </cell>
          <cell r="BX64">
            <v>262.33568600000001</v>
          </cell>
          <cell r="BY64">
            <v>308.01410299999998</v>
          </cell>
          <cell r="BZ64">
            <v>836.67362600000001</v>
          </cell>
          <cell r="CA64">
            <v>0</v>
          </cell>
          <cell r="CB64">
            <v>44.311543</v>
          </cell>
          <cell r="CC64">
            <v>175.41265899999999</v>
          </cell>
          <cell r="CD64">
            <v>151.634615</v>
          </cell>
          <cell r="CE64">
            <v>125.271242</v>
          </cell>
          <cell r="CF64">
            <v>103.53407199999999</v>
          </cell>
          <cell r="CG64">
            <v>127.126177</v>
          </cell>
          <cell r="CH64">
            <v>109.38331700000001</v>
          </cell>
          <cell r="CI64">
            <v>1005.141628</v>
          </cell>
          <cell r="CJ64">
            <v>0</v>
          </cell>
          <cell r="CK64">
            <v>15.248797</v>
          </cell>
          <cell r="CL64">
            <v>114.107427</v>
          </cell>
          <cell r="CM64">
            <v>216.570458</v>
          </cell>
          <cell r="CN64">
            <v>312.38471700000002</v>
          </cell>
          <cell r="CO64">
            <v>12.989934999999999</v>
          </cell>
          <cell r="CP64">
            <v>135.209508</v>
          </cell>
          <cell r="CQ64">
            <v>198.630787</v>
          </cell>
          <cell r="CR64">
            <v>2052.8018280000001</v>
          </cell>
          <cell r="CS64">
            <v>74.630561</v>
          </cell>
          <cell r="CT64">
            <v>124.460161</v>
          </cell>
          <cell r="CU64">
            <v>2127.4323890000001</v>
          </cell>
          <cell r="CV64">
            <v>0</v>
          </cell>
        </row>
        <row r="65">
          <cell r="H65" t="str">
            <v>3417219</v>
          </cell>
          <cell r="M65">
            <v>1772.3217090000001</v>
          </cell>
          <cell r="N65">
            <v>69.615350000000007</v>
          </cell>
          <cell r="O65">
            <v>66.877028999999993</v>
          </cell>
          <cell r="P65">
            <v>133.00491099999999</v>
          </cell>
          <cell r="Q65">
            <v>147.723356</v>
          </cell>
          <cell r="R65">
            <v>231.46311800000001</v>
          </cell>
          <cell r="S65">
            <v>701.74416900000006</v>
          </cell>
          <cell r="T65">
            <v>258.68614100000002</v>
          </cell>
          <cell r="U65">
            <v>100.403533</v>
          </cell>
          <cell r="V65">
            <v>49.504573000000001</v>
          </cell>
          <cell r="W65">
            <v>13.299529</v>
          </cell>
          <cell r="X65">
            <v>97.755118999999993</v>
          </cell>
          <cell r="Y65">
            <v>122.097353</v>
          </cell>
          <cell r="Z65">
            <v>139.79871299999999</v>
          </cell>
          <cell r="AA65">
            <v>83.935625000000002</v>
          </cell>
          <cell r="AB65">
            <v>877.12949400000002</v>
          </cell>
          <cell r="AC65">
            <v>342.54424599999999</v>
          </cell>
          <cell r="AD65">
            <v>81.301505000000006</v>
          </cell>
          <cell r="AE65">
            <v>27.759653</v>
          </cell>
          <cell r="AF65">
            <v>371.48629599999998</v>
          </cell>
          <cell r="AG65">
            <v>540.43527600000004</v>
          </cell>
          <cell r="AH65">
            <v>556.17368399999998</v>
          </cell>
          <cell r="AI65">
            <v>200.54489000000001</v>
          </cell>
          <cell r="AJ65">
            <v>78.073747999999995</v>
          </cell>
          <cell r="AK65">
            <v>25.607814000000001</v>
          </cell>
          <cell r="AL65">
            <v>459.61228999999997</v>
          </cell>
          <cell r="AM65">
            <v>1249.905317</v>
          </cell>
          <cell r="AN65">
            <v>62.804102</v>
          </cell>
          <cell r="AO65">
            <v>878.91576999999995</v>
          </cell>
          <cell r="AP65">
            <v>212.113933</v>
          </cell>
          <cell r="AQ65">
            <v>242.973061</v>
          </cell>
          <cell r="AR65">
            <v>303.84669000000002</v>
          </cell>
          <cell r="AS65">
            <v>84.806188000000006</v>
          </cell>
          <cell r="AT65">
            <v>27.757773</v>
          </cell>
          <cell r="AU65">
            <v>7.418126</v>
          </cell>
          <cell r="AV65">
            <v>257.086185</v>
          </cell>
          <cell r="AW65">
            <v>602.59448999999995</v>
          </cell>
          <cell r="AX65">
            <v>19.235095000000001</v>
          </cell>
          <cell r="AY65">
            <v>893.40593799999999</v>
          </cell>
          <cell r="AZ65">
            <v>159.37236300000001</v>
          </cell>
          <cell r="BA65">
            <v>297.46221500000001</v>
          </cell>
          <cell r="BB65">
            <v>252.32699500000001</v>
          </cell>
          <cell r="BC65">
            <v>115.738702</v>
          </cell>
          <cell r="BD65">
            <v>50.315975000000002</v>
          </cell>
          <cell r="BE65">
            <v>18.189688</v>
          </cell>
          <cell r="BF65">
            <v>202.526104</v>
          </cell>
          <cell r="BG65">
            <v>647.31082700000002</v>
          </cell>
          <cell r="BH65">
            <v>43.569006999999999</v>
          </cell>
          <cell r="BI65">
            <v>1656.3892719999999</v>
          </cell>
          <cell r="BJ65">
            <v>649.48279600000001</v>
          </cell>
          <cell r="BK65">
            <v>529.94911999999999</v>
          </cell>
          <cell r="BL65">
            <v>158.38786099999999</v>
          </cell>
          <cell r="BM65">
            <v>55.169651999999999</v>
          </cell>
          <cell r="BN65">
            <v>212.84959699999999</v>
          </cell>
          <cell r="BO65">
            <v>8.6073529999999998</v>
          </cell>
          <cell r="BP65">
            <v>41.942894000000003</v>
          </cell>
          <cell r="BQ65">
            <v>1400.835413</v>
          </cell>
          <cell r="BR65">
            <v>3.5432199999999998</v>
          </cell>
          <cell r="BS65">
            <v>34.348908000000002</v>
          </cell>
          <cell r="BT65">
            <v>192.91808900000001</v>
          </cell>
          <cell r="BU65">
            <v>275.22824000000003</v>
          </cell>
          <cell r="BV65">
            <v>379.49139300000002</v>
          </cell>
          <cell r="BW65">
            <v>123.971042</v>
          </cell>
          <cell r="BX65">
            <v>94.977163000000004</v>
          </cell>
          <cell r="BY65">
            <v>296.35735699999998</v>
          </cell>
          <cell r="BZ65">
            <v>668.78331900000001</v>
          </cell>
          <cell r="CA65">
            <v>3.5432199999999998</v>
          </cell>
          <cell r="CB65">
            <v>25.426093000000002</v>
          </cell>
          <cell r="CC65">
            <v>137.66374500000001</v>
          </cell>
          <cell r="CD65">
            <v>134.05532400000001</v>
          </cell>
          <cell r="CE65">
            <v>115.75214</v>
          </cell>
          <cell r="CF65">
            <v>112.531898</v>
          </cell>
          <cell r="CG65">
            <v>33.024061000000003</v>
          </cell>
          <cell r="CH65">
            <v>106.786839</v>
          </cell>
          <cell r="CI65">
            <v>732.05209400000001</v>
          </cell>
          <cell r="CJ65">
            <v>0</v>
          </cell>
          <cell r="CK65">
            <v>8.9228149999999999</v>
          </cell>
          <cell r="CL65">
            <v>55.254344000000003</v>
          </cell>
          <cell r="CM65">
            <v>141.17291700000001</v>
          </cell>
          <cell r="CN65">
            <v>263.73925300000002</v>
          </cell>
          <cell r="CO65">
            <v>11.439144000000001</v>
          </cell>
          <cell r="CP65">
            <v>61.953102000000001</v>
          </cell>
          <cell r="CQ65">
            <v>189.57051799999999</v>
          </cell>
          <cell r="CR65">
            <v>1694.3026669999999</v>
          </cell>
          <cell r="CS65">
            <v>78.019041000000001</v>
          </cell>
          <cell r="CT65">
            <v>103.529809</v>
          </cell>
          <cell r="CU65">
            <v>1756.4448319999999</v>
          </cell>
          <cell r="CV65">
            <v>15.876877</v>
          </cell>
        </row>
        <row r="66">
          <cell r="H66" t="str">
            <v>3417220</v>
          </cell>
          <cell r="M66">
            <v>2744.2778189999999</v>
          </cell>
          <cell r="N66">
            <v>90.890253000000001</v>
          </cell>
          <cell r="O66">
            <v>48.581915000000002</v>
          </cell>
          <cell r="P66">
            <v>96.969350000000006</v>
          </cell>
          <cell r="Q66">
            <v>160.69893200000001</v>
          </cell>
          <cell r="R66">
            <v>792.21696599999996</v>
          </cell>
          <cell r="S66">
            <v>624.71193800000003</v>
          </cell>
          <cell r="T66">
            <v>407.42100299999998</v>
          </cell>
          <cell r="U66">
            <v>232.522797</v>
          </cell>
          <cell r="V66">
            <v>187.17850999999999</v>
          </cell>
          <cell r="W66">
            <v>103.08615500000001</v>
          </cell>
          <cell r="X66">
            <v>98.614008999999996</v>
          </cell>
          <cell r="Y66">
            <v>96.740442000000002</v>
          </cell>
          <cell r="Z66">
            <v>104.593414</v>
          </cell>
          <cell r="AA66">
            <v>197.25172499999999</v>
          </cell>
          <cell r="AB66">
            <v>1297.291608</v>
          </cell>
          <cell r="AC66">
            <v>547.46667300000001</v>
          </cell>
          <cell r="AD66">
            <v>233.46829199999999</v>
          </cell>
          <cell r="AE66">
            <v>168.85165599999999</v>
          </cell>
          <cell r="AF66">
            <v>322.67335300000002</v>
          </cell>
          <cell r="AG66">
            <v>1170.4176669999999</v>
          </cell>
          <cell r="AH66">
            <v>476.116738</v>
          </cell>
          <cell r="AI66">
            <v>400.20108299999998</v>
          </cell>
          <cell r="AJ66">
            <v>218.25755699999999</v>
          </cell>
          <cell r="AK66">
            <v>156.61142100000001</v>
          </cell>
          <cell r="AL66">
            <v>621.527828</v>
          </cell>
          <cell r="AM66">
            <v>1832.485326</v>
          </cell>
          <cell r="AN66">
            <v>290.26466499999998</v>
          </cell>
          <cell r="AO66">
            <v>1308.500933</v>
          </cell>
          <cell r="AP66">
            <v>192.18546699999999</v>
          </cell>
          <cell r="AQ66">
            <v>545.57994599999995</v>
          </cell>
          <cell r="AR66">
            <v>243.386696</v>
          </cell>
          <cell r="AS66">
            <v>190.02173300000001</v>
          </cell>
          <cell r="AT66">
            <v>92.644053999999997</v>
          </cell>
          <cell r="AU66">
            <v>44.683036000000001</v>
          </cell>
          <cell r="AV66">
            <v>321.98840100000001</v>
          </cell>
          <cell r="AW66">
            <v>891.86084800000003</v>
          </cell>
          <cell r="AX66">
            <v>94.651685000000001</v>
          </cell>
          <cell r="AY66">
            <v>1435.776885</v>
          </cell>
          <cell r="AZ66">
            <v>130.48788500000001</v>
          </cell>
          <cell r="BA66">
            <v>624.83772099999999</v>
          </cell>
          <cell r="BB66">
            <v>232.730042</v>
          </cell>
          <cell r="BC66">
            <v>210.17935</v>
          </cell>
          <cell r="BD66">
            <v>125.61350299999999</v>
          </cell>
          <cell r="BE66">
            <v>111.92838399999999</v>
          </cell>
          <cell r="BF66">
            <v>299.53942699999999</v>
          </cell>
          <cell r="BG66">
            <v>940.62447799999995</v>
          </cell>
          <cell r="BH66">
            <v>195.61298099999999</v>
          </cell>
          <cell r="BI66">
            <v>2627.218938</v>
          </cell>
          <cell r="BJ66">
            <v>953.86859700000002</v>
          </cell>
          <cell r="BK66">
            <v>501.06402500000002</v>
          </cell>
          <cell r="BL66">
            <v>166.485164</v>
          </cell>
          <cell r="BM66">
            <v>165.65179000000001</v>
          </cell>
          <cell r="BN66">
            <v>550.63582899999994</v>
          </cell>
          <cell r="BO66">
            <v>72.486616999999995</v>
          </cell>
          <cell r="BP66">
            <v>217.026916</v>
          </cell>
          <cell r="BQ66">
            <v>2421.6044659999998</v>
          </cell>
          <cell r="BR66">
            <v>7.6457179999999996</v>
          </cell>
          <cell r="BS66">
            <v>57.803345</v>
          </cell>
          <cell r="BT66">
            <v>336.45254499999999</v>
          </cell>
          <cell r="BU66">
            <v>344.183018</v>
          </cell>
          <cell r="BV66">
            <v>255.269012</v>
          </cell>
          <cell r="BW66">
            <v>139.655483</v>
          </cell>
          <cell r="BX66">
            <v>287.28664199999997</v>
          </cell>
          <cell r="BY66">
            <v>993.30870400000003</v>
          </cell>
          <cell r="BZ66">
            <v>1116.315466</v>
          </cell>
          <cell r="CA66">
            <v>7.6457179999999996</v>
          </cell>
          <cell r="CB66">
            <v>37.435772</v>
          </cell>
          <cell r="CC66">
            <v>219.69553099999999</v>
          </cell>
          <cell r="CD66">
            <v>158.49289099999999</v>
          </cell>
          <cell r="CE66">
            <v>99.650108000000003</v>
          </cell>
          <cell r="CF66">
            <v>89.949952999999994</v>
          </cell>
          <cell r="CG66">
            <v>91.302194</v>
          </cell>
          <cell r="CH66">
            <v>412.14329900000001</v>
          </cell>
          <cell r="CI66">
            <v>1305.289</v>
          </cell>
          <cell r="CJ66">
            <v>0</v>
          </cell>
          <cell r="CK66">
            <v>20.367573</v>
          </cell>
          <cell r="CL66">
            <v>116.757014</v>
          </cell>
          <cell r="CM66">
            <v>185.69012699999999</v>
          </cell>
          <cell r="CN66">
            <v>155.61890399999999</v>
          </cell>
          <cell r="CO66">
            <v>49.705530000000003</v>
          </cell>
          <cell r="CP66">
            <v>195.98444799999999</v>
          </cell>
          <cell r="CQ66">
            <v>581.16540499999996</v>
          </cell>
          <cell r="CR66">
            <v>2297.6170569999999</v>
          </cell>
          <cell r="CS66">
            <v>446.66076099999998</v>
          </cell>
          <cell r="CT66">
            <v>491.04639400000002</v>
          </cell>
          <cell r="CU66">
            <v>2744.2778189999999</v>
          </cell>
          <cell r="CV66">
            <v>0</v>
          </cell>
        </row>
        <row r="67">
          <cell r="H67" t="str">
            <v>3417220</v>
          </cell>
          <cell r="M67">
            <v>2654.6170440000001</v>
          </cell>
          <cell r="N67">
            <v>66.954289000000003</v>
          </cell>
          <cell r="O67">
            <v>46.059137</v>
          </cell>
          <cell r="P67">
            <v>83.206293000000002</v>
          </cell>
          <cell r="Q67">
            <v>88.794023999999993</v>
          </cell>
          <cell r="R67">
            <v>516.92205300000001</v>
          </cell>
          <cell r="S67">
            <v>841.25739299999998</v>
          </cell>
          <cell r="T67">
            <v>333.21964300000002</v>
          </cell>
          <cell r="U67">
            <v>240.94071700000001</v>
          </cell>
          <cell r="V67">
            <v>314.18428899999998</v>
          </cell>
          <cell r="W67">
            <v>123.079206</v>
          </cell>
          <cell r="X67">
            <v>90.763631000000004</v>
          </cell>
          <cell r="Y67">
            <v>58.507258</v>
          </cell>
          <cell r="Z67">
            <v>94.133720999999994</v>
          </cell>
          <cell r="AA67">
            <v>70.696310999999994</v>
          </cell>
          <cell r="AB67">
            <v>1290.0038099999999</v>
          </cell>
          <cell r="AC67">
            <v>462.78590300000002</v>
          </cell>
          <cell r="AD67">
            <v>350.46056099999998</v>
          </cell>
          <cell r="AE67">
            <v>237.26585</v>
          </cell>
          <cell r="AF67">
            <v>252.752295</v>
          </cell>
          <cell r="AG67">
            <v>961.09212600000001</v>
          </cell>
          <cell r="AH67">
            <v>534.61989700000004</v>
          </cell>
          <cell r="AI67">
            <v>350.92382400000002</v>
          </cell>
          <cell r="AJ67">
            <v>333.415998</v>
          </cell>
          <cell r="AK67">
            <v>221.812905</v>
          </cell>
          <cell r="AL67">
            <v>358.72511200000002</v>
          </cell>
          <cell r="AM67">
            <v>1858.628436</v>
          </cell>
          <cell r="AN67">
            <v>437.26349499999998</v>
          </cell>
          <cell r="AO67">
            <v>1298.1436450000001</v>
          </cell>
          <cell r="AP67">
            <v>131.60833500000001</v>
          </cell>
          <cell r="AQ67">
            <v>491.19275399999998</v>
          </cell>
          <cell r="AR67">
            <v>300.989914</v>
          </cell>
          <cell r="AS67">
            <v>167.71339800000001</v>
          </cell>
          <cell r="AT67">
            <v>135.65093300000001</v>
          </cell>
          <cell r="AU67">
            <v>70.988310999999996</v>
          </cell>
          <cell r="AV67">
            <v>200.465698</v>
          </cell>
          <cell r="AW67">
            <v>956.04372000000001</v>
          </cell>
          <cell r="AX67">
            <v>141.63422700000001</v>
          </cell>
          <cell r="AY67">
            <v>1356.473399</v>
          </cell>
          <cell r="AZ67">
            <v>121.14396000000001</v>
          </cell>
          <cell r="BA67">
            <v>469.89937200000003</v>
          </cell>
          <cell r="BB67">
            <v>233.62998200000001</v>
          </cell>
          <cell r="BC67">
            <v>183.21042600000001</v>
          </cell>
          <cell r="BD67">
            <v>197.76506499999999</v>
          </cell>
          <cell r="BE67">
            <v>150.82459399999999</v>
          </cell>
          <cell r="BF67">
            <v>158.25941499999999</v>
          </cell>
          <cell r="BG67">
            <v>902.58471699999996</v>
          </cell>
          <cell r="BH67">
            <v>295.62926800000002</v>
          </cell>
          <cell r="BI67">
            <v>2551.3751320000001</v>
          </cell>
          <cell r="BJ67">
            <v>1101.4221700000001</v>
          </cell>
          <cell r="BK67">
            <v>532.47240599999998</v>
          </cell>
          <cell r="BL67">
            <v>186.874045</v>
          </cell>
          <cell r="BM67">
            <v>101.17999500000001</v>
          </cell>
          <cell r="BN67">
            <v>491.23073900000003</v>
          </cell>
          <cell r="BO67">
            <v>36.855082000000003</v>
          </cell>
          <cell r="BP67">
            <v>101.34069599999999</v>
          </cell>
          <cell r="BQ67">
            <v>2401.8647489999998</v>
          </cell>
          <cell r="BR67">
            <v>0</v>
          </cell>
          <cell r="BS67">
            <v>66.750147999999996</v>
          </cell>
          <cell r="BT67">
            <v>297.80265100000003</v>
          </cell>
          <cell r="BU67">
            <v>413.137565</v>
          </cell>
          <cell r="BV67">
            <v>395.87025399999999</v>
          </cell>
          <cell r="BW67">
            <v>161.608509</v>
          </cell>
          <cell r="BX67">
            <v>511.49046199999998</v>
          </cell>
          <cell r="BY67">
            <v>555.20515999999998</v>
          </cell>
          <cell r="BZ67">
            <v>1166.53531</v>
          </cell>
          <cell r="CA67">
            <v>0</v>
          </cell>
          <cell r="CB67">
            <v>46.711094000000003</v>
          </cell>
          <cell r="CC67">
            <v>167.47227899999999</v>
          </cell>
          <cell r="CD67">
            <v>207.44917899999999</v>
          </cell>
          <cell r="CE67">
            <v>136.60303099999999</v>
          </cell>
          <cell r="CF67">
            <v>150.193749</v>
          </cell>
          <cell r="CG67">
            <v>182.34219999999999</v>
          </cell>
          <cell r="CH67">
            <v>275.763778</v>
          </cell>
          <cell r="CI67">
            <v>1235.3294390000001</v>
          </cell>
          <cell r="CJ67">
            <v>0</v>
          </cell>
          <cell r="CK67">
            <v>20.039054</v>
          </cell>
          <cell r="CL67">
            <v>130.33037200000001</v>
          </cell>
          <cell r="CM67">
            <v>205.68838500000001</v>
          </cell>
          <cell r="CN67">
            <v>259.267223</v>
          </cell>
          <cell r="CO67">
            <v>11.414759999999999</v>
          </cell>
          <cell r="CP67">
            <v>329.14826199999999</v>
          </cell>
          <cell r="CQ67">
            <v>279.44138299999997</v>
          </cell>
          <cell r="CR67">
            <v>2458.2811980000001</v>
          </cell>
          <cell r="CS67">
            <v>196.335846</v>
          </cell>
          <cell r="CT67">
            <v>306.14702</v>
          </cell>
          <cell r="CU67">
            <v>2654.6170440000001</v>
          </cell>
          <cell r="CV67">
            <v>0</v>
          </cell>
        </row>
        <row r="68">
          <cell r="H68" t="str">
            <v>3417220</v>
          </cell>
          <cell r="M68">
            <v>3090.5476410000001</v>
          </cell>
          <cell r="N68">
            <v>95.515473999999998</v>
          </cell>
          <cell r="O68">
            <v>97.886911999999995</v>
          </cell>
          <cell r="P68">
            <v>133.26928799999999</v>
          </cell>
          <cell r="Q68">
            <v>168.72679299999999</v>
          </cell>
          <cell r="R68">
            <v>625.04311199999995</v>
          </cell>
          <cell r="S68">
            <v>937.21534599999995</v>
          </cell>
          <cell r="T68">
            <v>529.60413400000004</v>
          </cell>
          <cell r="U68">
            <v>236.54473999999999</v>
          </cell>
          <cell r="V68">
            <v>161.11970199999999</v>
          </cell>
          <cell r="W68">
            <v>105.62214</v>
          </cell>
          <cell r="X68">
            <v>135.84449000000001</v>
          </cell>
          <cell r="Y68">
            <v>149.92673099999999</v>
          </cell>
          <cell r="Z68">
            <v>82.666991999999993</v>
          </cell>
          <cell r="AA68">
            <v>162.50710799999999</v>
          </cell>
          <cell r="AB68">
            <v>1477.145489</v>
          </cell>
          <cell r="AC68">
            <v>668.46338000000003</v>
          </cell>
          <cell r="AD68">
            <v>231.65830700000001</v>
          </cell>
          <cell r="AE68">
            <v>182.33514299999999</v>
          </cell>
          <cell r="AF68">
            <v>391.499617</v>
          </cell>
          <cell r="AG68">
            <v>1108.004627</v>
          </cell>
          <cell r="AH68">
            <v>766.91026799999997</v>
          </cell>
          <cell r="AI68">
            <v>445.18150900000001</v>
          </cell>
          <cell r="AJ68">
            <v>200.06614999999999</v>
          </cell>
          <cell r="AK68">
            <v>178.885469</v>
          </cell>
          <cell r="AL68">
            <v>611.60254099999997</v>
          </cell>
          <cell r="AM68">
            <v>2212.203258</v>
          </cell>
          <cell r="AN68">
            <v>266.74184200000002</v>
          </cell>
          <cell r="AO68">
            <v>1587.341527</v>
          </cell>
          <cell r="AP68">
            <v>218.67338000000001</v>
          </cell>
          <cell r="AQ68">
            <v>555.59197500000005</v>
          </cell>
          <cell r="AR68">
            <v>453.73110200000002</v>
          </cell>
          <cell r="AS68">
            <v>218.49288200000001</v>
          </cell>
          <cell r="AT68">
            <v>81.082037999999997</v>
          </cell>
          <cell r="AU68">
            <v>59.770149000000004</v>
          </cell>
          <cell r="AV68">
            <v>325.20305000000002</v>
          </cell>
          <cell r="AW68">
            <v>1174.0791690000001</v>
          </cell>
          <cell r="AX68">
            <v>88.059308000000001</v>
          </cell>
          <cell r="AY68">
            <v>1503.2061140000001</v>
          </cell>
          <cell r="AZ68">
            <v>172.82623699999999</v>
          </cell>
          <cell r="BA68">
            <v>552.41265199999998</v>
          </cell>
          <cell r="BB68">
            <v>313.17916600000001</v>
          </cell>
          <cell r="BC68">
            <v>226.688627</v>
          </cell>
          <cell r="BD68">
            <v>118.98411299999999</v>
          </cell>
          <cell r="BE68">
            <v>119.115319</v>
          </cell>
          <cell r="BF68">
            <v>286.39949100000001</v>
          </cell>
          <cell r="BG68">
            <v>1038.1240889999999</v>
          </cell>
          <cell r="BH68">
            <v>178.682534</v>
          </cell>
          <cell r="BI68">
            <v>2928.9211220000002</v>
          </cell>
          <cell r="BJ68">
            <v>1211.79811</v>
          </cell>
          <cell r="BK68">
            <v>670.989778</v>
          </cell>
          <cell r="BL68">
            <v>174.088078</v>
          </cell>
          <cell r="BM68">
            <v>128.64505700000001</v>
          </cell>
          <cell r="BN68">
            <v>610.18823799999996</v>
          </cell>
          <cell r="BO68">
            <v>11.046134</v>
          </cell>
          <cell r="BP68">
            <v>122.165727</v>
          </cell>
          <cell r="BQ68">
            <v>2700.9682509999998</v>
          </cell>
          <cell r="BR68">
            <v>0</v>
          </cell>
          <cell r="BS68">
            <v>56.808284999999998</v>
          </cell>
          <cell r="BT68">
            <v>299.43389300000001</v>
          </cell>
          <cell r="BU68">
            <v>491.85716600000001</v>
          </cell>
          <cell r="BV68">
            <v>532.87970299999995</v>
          </cell>
          <cell r="BW68">
            <v>218.86391499999999</v>
          </cell>
          <cell r="BX68">
            <v>353.507679</v>
          </cell>
          <cell r="BY68">
            <v>747.61761100000001</v>
          </cell>
          <cell r="BZ68">
            <v>1370.588375</v>
          </cell>
          <cell r="CA68">
            <v>0</v>
          </cell>
          <cell r="CB68">
            <v>43.186548000000002</v>
          </cell>
          <cell r="CC68">
            <v>184.15799200000001</v>
          </cell>
          <cell r="CD68">
            <v>255.02802199999999</v>
          </cell>
          <cell r="CE68">
            <v>210.95234400000001</v>
          </cell>
          <cell r="CF68">
            <v>196.78747899999999</v>
          </cell>
          <cell r="CG68">
            <v>140.27107000000001</v>
          </cell>
          <cell r="CH68">
            <v>340.20492100000001</v>
          </cell>
          <cell r="CI68">
            <v>1330.3798770000001</v>
          </cell>
          <cell r="CJ68">
            <v>0</v>
          </cell>
          <cell r="CK68">
            <v>13.621737</v>
          </cell>
          <cell r="CL68">
            <v>115.275901</v>
          </cell>
          <cell r="CM68">
            <v>236.82914400000001</v>
          </cell>
          <cell r="CN68">
            <v>321.92735900000002</v>
          </cell>
          <cell r="CO68">
            <v>22.076436000000001</v>
          </cell>
          <cell r="CP68">
            <v>213.23660899999999</v>
          </cell>
          <cell r="CQ68">
            <v>407.412689</v>
          </cell>
          <cell r="CR68">
            <v>2823.7636339999999</v>
          </cell>
          <cell r="CS68">
            <v>266.78400699999997</v>
          </cell>
          <cell r="CT68">
            <v>340.996174</v>
          </cell>
          <cell r="CU68">
            <v>3025.5476410000001</v>
          </cell>
          <cell r="CV68">
            <v>65</v>
          </cell>
        </row>
        <row r="69">
          <cell r="H69" t="str">
            <v>3417221</v>
          </cell>
          <cell r="M69">
            <v>1717.344419</v>
          </cell>
          <cell r="N69">
            <v>56.890718</v>
          </cell>
          <cell r="O69">
            <v>53.687840999999999</v>
          </cell>
          <cell r="P69">
            <v>71.119167000000004</v>
          </cell>
          <cell r="Q69">
            <v>191.836917</v>
          </cell>
          <cell r="R69">
            <v>155.677537</v>
          </cell>
          <cell r="S69">
            <v>380.74992099999997</v>
          </cell>
          <cell r="T69">
            <v>350.52418399999999</v>
          </cell>
          <cell r="U69">
            <v>247.313693</v>
          </cell>
          <cell r="V69">
            <v>164.40305499999999</v>
          </cell>
          <cell r="W69">
            <v>45.141387000000002</v>
          </cell>
          <cell r="X69">
            <v>72.847040000000007</v>
          </cell>
          <cell r="Y69">
            <v>81.480481999999995</v>
          </cell>
          <cell r="Z69">
            <v>132.431747</v>
          </cell>
          <cell r="AA69">
            <v>110.379564</v>
          </cell>
          <cell r="AB69">
            <v>496.79933499999999</v>
          </cell>
          <cell r="AC69">
            <v>477.81206500000002</v>
          </cell>
          <cell r="AD69">
            <v>241.080353</v>
          </cell>
          <cell r="AE69">
            <v>104.51383300000001</v>
          </cell>
          <cell r="AF69">
            <v>324.580018</v>
          </cell>
          <cell r="AG69">
            <v>314.16780399999999</v>
          </cell>
          <cell r="AH69">
            <v>366.20040699999998</v>
          </cell>
          <cell r="AI69">
            <v>406.113382</v>
          </cell>
          <cell r="AJ69">
            <v>210.06379999999999</v>
          </cell>
          <cell r="AK69">
            <v>96.219009999999997</v>
          </cell>
          <cell r="AL69">
            <v>408.09185500000001</v>
          </cell>
          <cell r="AM69">
            <v>1099.7081229999999</v>
          </cell>
          <cell r="AN69">
            <v>209.54444100000001</v>
          </cell>
          <cell r="AO69">
            <v>790.16981999999996</v>
          </cell>
          <cell r="AP69">
            <v>157.77695900000001</v>
          </cell>
          <cell r="AQ69">
            <v>170.454971</v>
          </cell>
          <cell r="AR69">
            <v>170.93259499999999</v>
          </cell>
          <cell r="AS69">
            <v>175.87344100000001</v>
          </cell>
          <cell r="AT69">
            <v>86.084755999999999</v>
          </cell>
          <cell r="AU69">
            <v>29.047097000000001</v>
          </cell>
          <cell r="AV69">
            <v>197.793171</v>
          </cell>
          <cell r="AW69">
            <v>512.87493600000005</v>
          </cell>
          <cell r="AX69">
            <v>79.501711999999998</v>
          </cell>
          <cell r="AY69">
            <v>927.17460000000005</v>
          </cell>
          <cell r="AZ69">
            <v>166.80305799999999</v>
          </cell>
          <cell r="BA69">
            <v>143.71283199999999</v>
          </cell>
          <cell r="BB69">
            <v>195.26781099999999</v>
          </cell>
          <cell r="BC69">
            <v>230.23993999999999</v>
          </cell>
          <cell r="BD69">
            <v>123.979045</v>
          </cell>
          <cell r="BE69">
            <v>67.171912000000006</v>
          </cell>
          <cell r="BF69">
            <v>210.29868300000001</v>
          </cell>
          <cell r="BG69">
            <v>586.83318699999995</v>
          </cell>
          <cell r="BH69">
            <v>130.04272900000001</v>
          </cell>
          <cell r="BI69">
            <v>1614.2513610000001</v>
          </cell>
          <cell r="BJ69">
            <v>1275.270348</v>
          </cell>
          <cell r="BK69">
            <v>212.68848399999999</v>
          </cell>
          <cell r="BL69">
            <v>37.790484999999997</v>
          </cell>
          <cell r="BM69">
            <v>7.4655040000000001</v>
          </cell>
          <cell r="BN69">
            <v>46.107332</v>
          </cell>
          <cell r="BO69">
            <v>3.4675210000000001</v>
          </cell>
          <cell r="BP69">
            <v>31.461686</v>
          </cell>
          <cell r="BQ69">
            <v>1392.764402</v>
          </cell>
          <cell r="BR69">
            <v>4.0179780000000003</v>
          </cell>
          <cell r="BS69">
            <v>41.042785000000002</v>
          </cell>
          <cell r="BT69">
            <v>75.875861</v>
          </cell>
          <cell r="BU69">
            <v>155.88289499999999</v>
          </cell>
          <cell r="BV69">
            <v>363.33689800000002</v>
          </cell>
          <cell r="BW69">
            <v>251.27798000000001</v>
          </cell>
          <cell r="BX69">
            <v>263.18679900000001</v>
          </cell>
          <cell r="BY69">
            <v>238.14320699999999</v>
          </cell>
          <cell r="BZ69">
            <v>632.39286000000004</v>
          </cell>
          <cell r="CA69">
            <v>0</v>
          </cell>
          <cell r="CB69">
            <v>32.830827999999997</v>
          </cell>
          <cell r="CC69">
            <v>52.360900999999998</v>
          </cell>
          <cell r="CD69">
            <v>74.073946000000007</v>
          </cell>
          <cell r="CE69">
            <v>98.410522999999998</v>
          </cell>
          <cell r="CF69">
            <v>207.875855</v>
          </cell>
          <cell r="CG69">
            <v>94.248731000000006</v>
          </cell>
          <cell r="CH69">
            <v>72.592077000000003</v>
          </cell>
          <cell r="CI69">
            <v>760.37154099999998</v>
          </cell>
          <cell r="CJ69">
            <v>4.0179780000000003</v>
          </cell>
          <cell r="CK69">
            <v>8.211957</v>
          </cell>
          <cell r="CL69">
            <v>23.514959999999999</v>
          </cell>
          <cell r="CM69">
            <v>81.808948999999998</v>
          </cell>
          <cell r="CN69">
            <v>264.92637500000001</v>
          </cell>
          <cell r="CO69">
            <v>43.402124999999998</v>
          </cell>
          <cell r="CP69">
            <v>168.93806699999999</v>
          </cell>
          <cell r="CQ69">
            <v>165.55113</v>
          </cell>
          <cell r="CR69">
            <v>1573.1915779999999</v>
          </cell>
          <cell r="CS69">
            <v>144.152841</v>
          </cell>
          <cell r="CT69">
            <v>213.99246400000001</v>
          </cell>
          <cell r="CU69">
            <v>1717.344419</v>
          </cell>
          <cell r="CV69">
            <v>0</v>
          </cell>
        </row>
        <row r="70">
          <cell r="H70" t="str">
            <v>3417221</v>
          </cell>
          <cell r="M70">
            <v>2045.5685510000001</v>
          </cell>
          <cell r="N70">
            <v>69.322042999999994</v>
          </cell>
          <cell r="O70">
            <v>77.551125999999996</v>
          </cell>
          <cell r="P70">
            <v>69.579622999999998</v>
          </cell>
          <cell r="Q70">
            <v>163.55563100000001</v>
          </cell>
          <cell r="R70">
            <v>111.38387400000001</v>
          </cell>
          <cell r="S70">
            <v>343.18388299999998</v>
          </cell>
          <cell r="T70">
            <v>379.78950300000002</v>
          </cell>
          <cell r="U70">
            <v>291.55495200000001</v>
          </cell>
          <cell r="V70">
            <v>283.20400699999999</v>
          </cell>
          <cell r="W70">
            <v>256.44390800000002</v>
          </cell>
          <cell r="X70">
            <v>94.519312999999997</v>
          </cell>
          <cell r="Y70">
            <v>87.355728999999997</v>
          </cell>
          <cell r="Z70">
            <v>110.17787300000001</v>
          </cell>
          <cell r="AA70">
            <v>107.29753700000001</v>
          </cell>
          <cell r="AB70">
            <v>409.32154800000001</v>
          </cell>
          <cell r="AC70">
            <v>537.99156600000003</v>
          </cell>
          <cell r="AD70">
            <v>318.69557800000001</v>
          </cell>
          <cell r="AE70">
            <v>380.209405</v>
          </cell>
          <cell r="AF70">
            <v>328.65706299999999</v>
          </cell>
          <cell r="AG70">
            <v>315.16739999999999</v>
          </cell>
          <cell r="AH70">
            <v>290.21437400000002</v>
          </cell>
          <cell r="AI70">
            <v>430.37537700000001</v>
          </cell>
          <cell r="AJ70">
            <v>317.95375200000001</v>
          </cell>
          <cell r="AK70">
            <v>363.20058599999999</v>
          </cell>
          <cell r="AL70">
            <v>429.10602499999999</v>
          </cell>
          <cell r="AM70">
            <v>1076.814611</v>
          </cell>
          <cell r="AN70">
            <v>539.64791500000001</v>
          </cell>
          <cell r="AO70">
            <v>905.38610400000005</v>
          </cell>
          <cell r="AP70">
            <v>170.93481199999999</v>
          </cell>
          <cell r="AQ70">
            <v>161.30075600000001</v>
          </cell>
          <cell r="AR70">
            <v>135.10303300000001</v>
          </cell>
          <cell r="AS70">
            <v>181.35434100000001</v>
          </cell>
          <cell r="AT70">
            <v>134.701774</v>
          </cell>
          <cell r="AU70">
            <v>121.991389</v>
          </cell>
          <cell r="AV70">
            <v>219.517616</v>
          </cell>
          <cell r="AW70">
            <v>489.79630100000003</v>
          </cell>
          <cell r="AX70">
            <v>196.07218700000001</v>
          </cell>
          <cell r="AY70">
            <v>1140.182446</v>
          </cell>
          <cell r="AZ70">
            <v>157.722251</v>
          </cell>
          <cell r="BA70">
            <v>153.86664400000001</v>
          </cell>
          <cell r="BB70">
            <v>155.11134100000001</v>
          </cell>
          <cell r="BC70">
            <v>249.02103500000001</v>
          </cell>
          <cell r="BD70">
            <v>183.25197800000001</v>
          </cell>
          <cell r="BE70">
            <v>241.20919599999999</v>
          </cell>
          <cell r="BF70">
            <v>209.58840799999999</v>
          </cell>
          <cell r="BG70">
            <v>587.01831000000004</v>
          </cell>
          <cell r="BH70">
            <v>343.57572800000003</v>
          </cell>
          <cell r="BI70">
            <v>1919.2535130000001</v>
          </cell>
          <cell r="BJ70">
            <v>1276.94112</v>
          </cell>
          <cell r="BK70">
            <v>223.15986100000001</v>
          </cell>
          <cell r="BL70">
            <v>140.16760199999999</v>
          </cell>
          <cell r="BM70">
            <v>9.6168340000000008</v>
          </cell>
          <cell r="BN70">
            <v>208.16520299999999</v>
          </cell>
          <cell r="BO70">
            <v>0</v>
          </cell>
          <cell r="BP70">
            <v>61.202893000000003</v>
          </cell>
          <cell r="BQ70">
            <v>1716.911488</v>
          </cell>
          <cell r="BR70">
            <v>0</v>
          </cell>
          <cell r="BS70">
            <v>59.329146000000001</v>
          </cell>
          <cell r="BT70">
            <v>183.594978</v>
          </cell>
          <cell r="BU70">
            <v>264.408886</v>
          </cell>
          <cell r="BV70">
            <v>201.51708400000001</v>
          </cell>
          <cell r="BW70">
            <v>95.367076999999995</v>
          </cell>
          <cell r="BX70">
            <v>610.48320100000001</v>
          </cell>
          <cell r="BY70">
            <v>302.211116</v>
          </cell>
          <cell r="BZ70">
            <v>747.40148399999998</v>
          </cell>
          <cell r="CA70">
            <v>0</v>
          </cell>
          <cell r="CB70">
            <v>50.304499</v>
          </cell>
          <cell r="CC70">
            <v>111.984133</v>
          </cell>
          <cell r="CD70">
            <v>87.790975000000003</v>
          </cell>
          <cell r="CE70">
            <v>66.984269999999995</v>
          </cell>
          <cell r="CF70">
            <v>81.861245999999994</v>
          </cell>
          <cell r="CG70">
            <v>249.70665299999999</v>
          </cell>
          <cell r="CH70">
            <v>98.769707999999994</v>
          </cell>
          <cell r="CI70">
            <v>969.51000299999998</v>
          </cell>
          <cell r="CJ70">
            <v>0</v>
          </cell>
          <cell r="CK70">
            <v>9.0246469999999999</v>
          </cell>
          <cell r="CL70">
            <v>71.610844</v>
          </cell>
          <cell r="CM70">
            <v>176.61791099999999</v>
          </cell>
          <cell r="CN70">
            <v>134.532814</v>
          </cell>
          <cell r="CO70">
            <v>13.505831000000001</v>
          </cell>
          <cell r="CP70">
            <v>360.77654799999999</v>
          </cell>
          <cell r="CQ70">
            <v>203.441408</v>
          </cell>
          <cell r="CR70">
            <v>1926.229943</v>
          </cell>
          <cell r="CS70">
            <v>119.33860799999999</v>
          </cell>
          <cell r="CT70">
            <v>172.236896</v>
          </cell>
          <cell r="CU70">
            <v>1930.012995</v>
          </cell>
          <cell r="CV70">
            <v>115.555556</v>
          </cell>
        </row>
        <row r="71">
          <cell r="H71" t="str">
            <v>3417222</v>
          </cell>
          <cell r="M71">
            <v>2076.1324989999998</v>
          </cell>
          <cell r="N71">
            <v>85.297156000000001</v>
          </cell>
          <cell r="O71">
            <v>65.387604999999994</v>
          </cell>
          <cell r="P71">
            <v>86.420742000000004</v>
          </cell>
          <cell r="Q71">
            <v>107.15179000000001</v>
          </cell>
          <cell r="R71">
            <v>149.36078000000001</v>
          </cell>
          <cell r="S71">
            <v>360.93464499999999</v>
          </cell>
          <cell r="T71">
            <v>419.62537900000001</v>
          </cell>
          <cell r="U71">
            <v>301.92245400000002</v>
          </cell>
          <cell r="V71">
            <v>254.079072</v>
          </cell>
          <cell r="W71">
            <v>245.952877</v>
          </cell>
          <cell r="X71">
            <v>103.841891</v>
          </cell>
          <cell r="Y71">
            <v>102.908523</v>
          </cell>
          <cell r="Z71">
            <v>60.239659000000003</v>
          </cell>
          <cell r="AA71">
            <v>98.234126000000003</v>
          </cell>
          <cell r="AB71">
            <v>459.82492300000001</v>
          </cell>
          <cell r="AC71">
            <v>598.76354000000003</v>
          </cell>
          <cell r="AD71">
            <v>309.45180699999997</v>
          </cell>
          <cell r="AE71">
            <v>342.86803200000003</v>
          </cell>
          <cell r="AF71">
            <v>266.990072</v>
          </cell>
          <cell r="AG71">
            <v>370.82683900000001</v>
          </cell>
          <cell r="AH71">
            <v>325.93434200000002</v>
          </cell>
          <cell r="AI71">
            <v>478.01718199999999</v>
          </cell>
          <cell r="AJ71">
            <v>303.67890999999997</v>
          </cell>
          <cell r="AK71">
            <v>330.68515400000001</v>
          </cell>
          <cell r="AL71">
            <v>379.22479399999997</v>
          </cell>
          <cell r="AM71">
            <v>1196.8757559999999</v>
          </cell>
          <cell r="AN71">
            <v>500.031949</v>
          </cell>
          <cell r="AO71">
            <v>948.70052599999997</v>
          </cell>
          <cell r="AP71">
            <v>142.02596199999999</v>
          </cell>
          <cell r="AQ71">
            <v>154.64290299999999</v>
          </cell>
          <cell r="AR71">
            <v>151.364666</v>
          </cell>
          <cell r="AS71">
            <v>260.64636200000001</v>
          </cell>
          <cell r="AT71">
            <v>134.86381900000001</v>
          </cell>
          <cell r="AU71">
            <v>105.156814</v>
          </cell>
          <cell r="AV71">
            <v>182.74875499999999</v>
          </cell>
          <cell r="AW71">
            <v>577.569706</v>
          </cell>
          <cell r="AX71">
            <v>188.38206500000001</v>
          </cell>
          <cell r="AY71">
            <v>1127.431973</v>
          </cell>
          <cell r="AZ71">
            <v>124.96411000000001</v>
          </cell>
          <cell r="BA71">
            <v>216.18393599999999</v>
          </cell>
          <cell r="BB71">
            <v>174.56967599999999</v>
          </cell>
          <cell r="BC71">
            <v>217.37082000000001</v>
          </cell>
          <cell r="BD71">
            <v>168.815091</v>
          </cell>
          <cell r="BE71">
            <v>225.52833999999999</v>
          </cell>
          <cell r="BF71">
            <v>196.47603899999999</v>
          </cell>
          <cell r="BG71">
            <v>619.30605000000003</v>
          </cell>
          <cell r="BH71">
            <v>311.64988299999999</v>
          </cell>
          <cell r="BI71">
            <v>1952.0802650000001</v>
          </cell>
          <cell r="BJ71">
            <v>1268.9904979999999</v>
          </cell>
          <cell r="BK71">
            <v>305.37307499999997</v>
          </cell>
          <cell r="BL71">
            <v>127.139613</v>
          </cell>
          <cell r="BM71">
            <v>30.974948000000001</v>
          </cell>
          <cell r="BN71">
            <v>148.216409</v>
          </cell>
          <cell r="BO71">
            <v>14.7475</v>
          </cell>
          <cell r="BP71">
            <v>56.638221999999999</v>
          </cell>
          <cell r="BQ71">
            <v>1805.0313160000001</v>
          </cell>
          <cell r="BR71">
            <v>4.0643409999999998</v>
          </cell>
          <cell r="BS71">
            <v>71.625952999999996</v>
          </cell>
          <cell r="BT71">
            <v>240.178428</v>
          </cell>
          <cell r="BU71">
            <v>234.51070100000001</v>
          </cell>
          <cell r="BV71">
            <v>222.579938</v>
          </cell>
          <cell r="BW71">
            <v>90.568074999999993</v>
          </cell>
          <cell r="BX71">
            <v>555.23003200000005</v>
          </cell>
          <cell r="BY71">
            <v>386.27384699999999</v>
          </cell>
          <cell r="BZ71">
            <v>811.89678600000002</v>
          </cell>
          <cell r="CA71">
            <v>4.0643409999999998</v>
          </cell>
          <cell r="CB71">
            <v>62.000579000000002</v>
          </cell>
          <cell r="CC71">
            <v>144.151804</v>
          </cell>
          <cell r="CD71">
            <v>108.829646</v>
          </cell>
          <cell r="CE71">
            <v>68.933162999999993</v>
          </cell>
          <cell r="CF71">
            <v>81.051863999999995</v>
          </cell>
          <cell r="CG71">
            <v>238.15031099999999</v>
          </cell>
          <cell r="CH71">
            <v>104.71507800000001</v>
          </cell>
          <cell r="CI71">
            <v>993.13453000000004</v>
          </cell>
          <cell r="CJ71">
            <v>0</v>
          </cell>
          <cell r="CK71">
            <v>9.6253740000000008</v>
          </cell>
          <cell r="CL71">
            <v>96.026623999999998</v>
          </cell>
          <cell r="CM71">
            <v>125.681055</v>
          </cell>
          <cell r="CN71">
            <v>153.64677499999999</v>
          </cell>
          <cell r="CO71">
            <v>9.5162110000000002</v>
          </cell>
          <cell r="CP71">
            <v>317.07972100000001</v>
          </cell>
          <cell r="CQ71">
            <v>281.55876899999998</v>
          </cell>
          <cell r="CR71">
            <v>1992.368015</v>
          </cell>
          <cell r="CS71">
            <v>83.764483999999996</v>
          </cell>
          <cell r="CT71">
            <v>188.46165999999999</v>
          </cell>
          <cell r="CU71">
            <v>2005.910277</v>
          </cell>
          <cell r="CV71">
            <v>70.222222000000002</v>
          </cell>
        </row>
        <row r="72">
          <cell r="H72" t="str">
            <v>3417222</v>
          </cell>
          <cell r="M72">
            <v>2415.640316</v>
          </cell>
          <cell r="N72">
            <v>89.692715000000007</v>
          </cell>
          <cell r="O72">
            <v>77.395008000000004</v>
          </cell>
          <cell r="P72">
            <v>132.87490700000001</v>
          </cell>
          <cell r="Q72">
            <v>207.41682299999999</v>
          </cell>
          <cell r="R72">
            <v>185.79542900000001</v>
          </cell>
          <cell r="S72">
            <v>519.32345799999996</v>
          </cell>
          <cell r="T72">
            <v>395.10880400000002</v>
          </cell>
          <cell r="U72">
            <v>284.18046600000002</v>
          </cell>
          <cell r="V72">
            <v>361.62825700000002</v>
          </cell>
          <cell r="W72">
            <v>162.22444899999999</v>
          </cell>
          <cell r="X72">
            <v>136.46133</v>
          </cell>
          <cell r="Y72">
            <v>89.884099000000006</v>
          </cell>
          <cell r="Z72">
            <v>181.647199</v>
          </cell>
          <cell r="AA72">
            <v>117.30905</v>
          </cell>
          <cell r="AB72">
            <v>638.61373500000002</v>
          </cell>
          <cell r="AC72">
            <v>555.79802400000005</v>
          </cell>
          <cell r="AD72">
            <v>347.96041100000002</v>
          </cell>
          <cell r="AE72">
            <v>347.96646900000002</v>
          </cell>
          <cell r="AF72">
            <v>423.793654</v>
          </cell>
          <cell r="AG72">
            <v>454.703397</v>
          </cell>
          <cell r="AH72">
            <v>445.56239299999999</v>
          </cell>
          <cell r="AI72">
            <v>435.94921699999998</v>
          </cell>
          <cell r="AJ72">
            <v>345.92927200000003</v>
          </cell>
          <cell r="AK72">
            <v>309.702384</v>
          </cell>
          <cell r="AL72">
            <v>542.48884099999998</v>
          </cell>
          <cell r="AM72">
            <v>1349.298769</v>
          </cell>
          <cell r="AN72">
            <v>523.85270600000001</v>
          </cell>
          <cell r="AO72">
            <v>1040.4419800000001</v>
          </cell>
          <cell r="AP72">
            <v>195.103475</v>
          </cell>
          <cell r="AQ72">
            <v>174.262227</v>
          </cell>
          <cell r="AR72">
            <v>230.67336599999999</v>
          </cell>
          <cell r="AS72">
            <v>206.868618</v>
          </cell>
          <cell r="AT72">
            <v>145.83840699999999</v>
          </cell>
          <cell r="AU72">
            <v>87.695886000000002</v>
          </cell>
          <cell r="AV72">
            <v>250.43894900000001</v>
          </cell>
          <cell r="AW72">
            <v>613.40320899999995</v>
          </cell>
          <cell r="AX72">
            <v>176.59982299999999</v>
          </cell>
          <cell r="AY72">
            <v>1375.1983359999999</v>
          </cell>
          <cell r="AZ72">
            <v>228.690178</v>
          </cell>
          <cell r="BA72">
            <v>280.44117</v>
          </cell>
          <cell r="BB72">
            <v>214.889026</v>
          </cell>
          <cell r="BC72">
            <v>229.08059900000001</v>
          </cell>
          <cell r="BD72">
            <v>200.09086400000001</v>
          </cell>
          <cell r="BE72">
            <v>222.00649899999999</v>
          </cell>
          <cell r="BF72">
            <v>292.049893</v>
          </cell>
          <cell r="BG72">
            <v>735.89556000000005</v>
          </cell>
          <cell r="BH72">
            <v>347.25288399999999</v>
          </cell>
          <cell r="BI72">
            <v>2253.4163349999999</v>
          </cell>
          <cell r="BJ72">
            <v>1544.3574639999999</v>
          </cell>
          <cell r="BK72">
            <v>296.39112699999998</v>
          </cell>
          <cell r="BL72">
            <v>88.906621000000001</v>
          </cell>
          <cell r="BM72">
            <v>46.883685</v>
          </cell>
          <cell r="BN72">
            <v>228.846586</v>
          </cell>
          <cell r="BO72">
            <v>4.3231080000000004</v>
          </cell>
          <cell r="BP72">
            <v>43.707743000000001</v>
          </cell>
          <cell r="BQ72">
            <v>1991.846663</v>
          </cell>
          <cell r="BR72">
            <v>4.512473</v>
          </cell>
          <cell r="BS72">
            <v>76.162538999999995</v>
          </cell>
          <cell r="BT72">
            <v>198.94042300000001</v>
          </cell>
          <cell r="BU72">
            <v>268.59268600000001</v>
          </cell>
          <cell r="BV72">
            <v>346.140443</v>
          </cell>
          <cell r="BW72">
            <v>151.29046500000001</v>
          </cell>
          <cell r="BX72">
            <v>579.17269799999997</v>
          </cell>
          <cell r="BY72">
            <v>367.03493700000001</v>
          </cell>
          <cell r="BZ72">
            <v>845.33850500000005</v>
          </cell>
          <cell r="CA72">
            <v>4.512473</v>
          </cell>
          <cell r="CB72">
            <v>50.348263000000003</v>
          </cell>
          <cell r="CC72">
            <v>92.890172000000007</v>
          </cell>
          <cell r="CD72">
            <v>127.777975</v>
          </cell>
          <cell r="CE72">
            <v>98.464652999999998</v>
          </cell>
          <cell r="CF72">
            <v>135.014702</v>
          </cell>
          <cell r="CG72">
            <v>219.45359099999999</v>
          </cell>
          <cell r="CH72">
            <v>116.876676</v>
          </cell>
          <cell r="CI72">
            <v>1146.5081580000001</v>
          </cell>
          <cell r="CJ72">
            <v>0</v>
          </cell>
          <cell r="CK72">
            <v>25.814276</v>
          </cell>
          <cell r="CL72">
            <v>106.050251</v>
          </cell>
          <cell r="CM72">
            <v>140.81471099999999</v>
          </cell>
          <cell r="CN72">
            <v>247.67579000000001</v>
          </cell>
          <cell r="CO72">
            <v>16.275763000000001</v>
          </cell>
          <cell r="CP72">
            <v>359.71910600000001</v>
          </cell>
          <cell r="CQ72">
            <v>250.15826100000001</v>
          </cell>
          <cell r="CR72">
            <v>2273.9106029999998</v>
          </cell>
          <cell r="CS72">
            <v>141.729714</v>
          </cell>
          <cell r="CT72">
            <v>244.7123</v>
          </cell>
          <cell r="CU72">
            <v>2415.640316</v>
          </cell>
          <cell r="CV72">
            <v>0</v>
          </cell>
        </row>
        <row r="73">
          <cell r="H73" t="str">
            <v>3417223</v>
          </cell>
          <cell r="M73">
            <v>2567.902075</v>
          </cell>
          <cell r="N73">
            <v>37.221063000000001</v>
          </cell>
          <cell r="O73">
            <v>80.259112999999999</v>
          </cell>
          <cell r="P73">
            <v>129.791631</v>
          </cell>
          <cell r="Q73">
            <v>103.40593800000001</v>
          </cell>
          <cell r="R73">
            <v>412.057391</v>
          </cell>
          <cell r="S73">
            <v>544.84311300000002</v>
          </cell>
          <cell r="T73">
            <v>405.135313</v>
          </cell>
          <cell r="U73">
            <v>302.45937400000003</v>
          </cell>
          <cell r="V73">
            <v>371.010355</v>
          </cell>
          <cell r="W73">
            <v>181.718784</v>
          </cell>
          <cell r="X73">
            <v>63.713535999999998</v>
          </cell>
          <cell r="Y73">
            <v>139.98114100000001</v>
          </cell>
          <cell r="Z73">
            <v>80.356802999999999</v>
          </cell>
          <cell r="AA73">
            <v>94.252680999999995</v>
          </cell>
          <cell r="AB73">
            <v>893.56199300000003</v>
          </cell>
          <cell r="AC73">
            <v>564.67905099999996</v>
          </cell>
          <cell r="AD73">
            <v>419.92409500000002</v>
          </cell>
          <cell r="AE73">
            <v>311.43277499999999</v>
          </cell>
          <cell r="AF73">
            <v>306.77506</v>
          </cell>
          <cell r="AG73">
            <v>700.61901399999999</v>
          </cell>
          <cell r="AH73">
            <v>438.52717999999999</v>
          </cell>
          <cell r="AI73">
            <v>418.71299199999999</v>
          </cell>
          <cell r="AJ73">
            <v>415.40871299999998</v>
          </cell>
          <cell r="AK73">
            <v>287.85911700000003</v>
          </cell>
          <cell r="AL73">
            <v>424.09130599999997</v>
          </cell>
          <cell r="AM73">
            <v>1591.0816299999999</v>
          </cell>
          <cell r="AN73">
            <v>552.72913900000003</v>
          </cell>
          <cell r="AO73">
            <v>1258.846556</v>
          </cell>
          <cell r="AP73">
            <v>158.04811599999999</v>
          </cell>
          <cell r="AQ73">
            <v>317.48227700000001</v>
          </cell>
          <cell r="AR73">
            <v>208.430533</v>
          </cell>
          <cell r="AS73">
            <v>208.13801699999999</v>
          </cell>
          <cell r="AT73">
            <v>269.47180100000003</v>
          </cell>
          <cell r="AU73">
            <v>97.275812000000002</v>
          </cell>
          <cell r="AV73">
            <v>213.897088</v>
          </cell>
          <cell r="AW73">
            <v>772.33251499999994</v>
          </cell>
          <cell r="AX73">
            <v>272.61695300000002</v>
          </cell>
          <cell r="AY73">
            <v>1309.0555199999999</v>
          </cell>
          <cell r="AZ73">
            <v>148.72694300000001</v>
          </cell>
          <cell r="BA73">
            <v>383.13673699999998</v>
          </cell>
          <cell r="BB73">
            <v>230.09664699999999</v>
          </cell>
          <cell r="BC73">
            <v>210.57497499999999</v>
          </cell>
          <cell r="BD73">
            <v>145.93691200000001</v>
          </cell>
          <cell r="BE73">
            <v>190.58330599999999</v>
          </cell>
          <cell r="BF73">
            <v>210.194219</v>
          </cell>
          <cell r="BG73">
            <v>818.74911499999996</v>
          </cell>
          <cell r="BH73">
            <v>280.11218600000001</v>
          </cell>
          <cell r="BI73">
            <v>2473.783778</v>
          </cell>
          <cell r="BJ73">
            <v>1301.390932</v>
          </cell>
          <cell r="BK73">
            <v>494.23008800000002</v>
          </cell>
          <cell r="BL73">
            <v>171.94534300000001</v>
          </cell>
          <cell r="BM73">
            <v>94.382313999999994</v>
          </cell>
          <cell r="BN73">
            <v>337.50340199999999</v>
          </cell>
          <cell r="BO73">
            <v>21.794422000000001</v>
          </cell>
          <cell r="BP73">
            <v>52.537278000000001</v>
          </cell>
          <cell r="BQ73">
            <v>2258.2430650000001</v>
          </cell>
          <cell r="BR73">
            <v>5.1294389999999996</v>
          </cell>
          <cell r="BS73">
            <v>29.170335000000001</v>
          </cell>
          <cell r="BT73">
            <v>357.25626099999999</v>
          </cell>
          <cell r="BU73">
            <v>341.680881</v>
          </cell>
          <cell r="BV73">
            <v>220.645048</v>
          </cell>
          <cell r="BW73">
            <v>89.068445999999994</v>
          </cell>
          <cell r="BX73">
            <v>591.232707</v>
          </cell>
          <cell r="BY73">
            <v>624.05994699999997</v>
          </cell>
          <cell r="BZ73">
            <v>1103.2000270000001</v>
          </cell>
          <cell r="CA73">
            <v>5.1294389999999996</v>
          </cell>
          <cell r="CB73">
            <v>20.122914000000002</v>
          </cell>
          <cell r="CC73">
            <v>180.744</v>
          </cell>
          <cell r="CD73">
            <v>151.41291100000001</v>
          </cell>
          <cell r="CE73">
            <v>76.673438000000004</v>
          </cell>
          <cell r="CF73">
            <v>74.452179000000001</v>
          </cell>
          <cell r="CG73">
            <v>321.56520899999998</v>
          </cell>
          <cell r="CH73">
            <v>273.09993700000001</v>
          </cell>
          <cell r="CI73">
            <v>1155.043038</v>
          </cell>
          <cell r="CJ73">
            <v>0</v>
          </cell>
          <cell r="CK73">
            <v>9.0474219999999992</v>
          </cell>
          <cell r="CL73">
            <v>176.512261</v>
          </cell>
          <cell r="CM73">
            <v>190.26797099999999</v>
          </cell>
          <cell r="CN73">
            <v>143.97161</v>
          </cell>
          <cell r="CO73">
            <v>14.616267000000001</v>
          </cell>
          <cell r="CP73">
            <v>269.66749800000002</v>
          </cell>
          <cell r="CQ73">
            <v>350.96001000000001</v>
          </cell>
          <cell r="CR73">
            <v>2229.2952110000001</v>
          </cell>
          <cell r="CS73">
            <v>338.60686500000003</v>
          </cell>
          <cell r="CT73">
            <v>414.642537</v>
          </cell>
          <cell r="CU73">
            <v>2247.2354089999999</v>
          </cell>
          <cell r="CV73">
            <v>320.66666700000002</v>
          </cell>
        </row>
        <row r="74">
          <cell r="H74" t="str">
            <v>3417223</v>
          </cell>
          <cell r="M74">
            <v>2845.8804089999999</v>
          </cell>
          <cell r="N74">
            <v>68.567959000000002</v>
          </cell>
          <cell r="O74">
            <v>31.725507</v>
          </cell>
          <cell r="P74">
            <v>88.448988</v>
          </cell>
          <cell r="Q74">
            <v>132.608431</v>
          </cell>
          <cell r="R74">
            <v>878.54517799999996</v>
          </cell>
          <cell r="S74">
            <v>617.18917999999996</v>
          </cell>
          <cell r="T74">
            <v>368.59780499999999</v>
          </cell>
          <cell r="U74">
            <v>269.06235900000001</v>
          </cell>
          <cell r="V74">
            <v>216.943871</v>
          </cell>
          <cell r="W74">
            <v>174.19113100000001</v>
          </cell>
          <cell r="X74">
            <v>86.943051999999994</v>
          </cell>
          <cell r="Y74">
            <v>58.096549000000003</v>
          </cell>
          <cell r="Z74">
            <v>102.837676</v>
          </cell>
          <cell r="AA74">
            <v>217.00034600000001</v>
          </cell>
          <cell r="AB74">
            <v>1317.023101</v>
          </cell>
          <cell r="AC74">
            <v>531.18704400000001</v>
          </cell>
          <cell r="AD74">
            <v>268.02007200000003</v>
          </cell>
          <cell r="AE74">
            <v>264.77256899999998</v>
          </cell>
          <cell r="AF74">
            <v>258.41827799999999</v>
          </cell>
          <cell r="AG74">
            <v>1222.0816910000001</v>
          </cell>
          <cell r="AH74">
            <v>476.031362</v>
          </cell>
          <cell r="AI74">
            <v>397.40930500000002</v>
          </cell>
          <cell r="AJ74">
            <v>237.158365</v>
          </cell>
          <cell r="AK74">
            <v>254.781407</v>
          </cell>
          <cell r="AL74">
            <v>598.73345700000004</v>
          </cell>
          <cell r="AM74">
            <v>1856.011951</v>
          </cell>
          <cell r="AN74">
            <v>391.13500199999999</v>
          </cell>
          <cell r="AO74">
            <v>1201.6024769999999</v>
          </cell>
          <cell r="AP74">
            <v>142.33403000000001</v>
          </cell>
          <cell r="AQ74">
            <v>492.70998400000002</v>
          </cell>
          <cell r="AR74">
            <v>243.45306400000001</v>
          </cell>
          <cell r="AS74">
            <v>168.81210100000001</v>
          </cell>
          <cell r="AT74">
            <v>96.563525999999996</v>
          </cell>
          <cell r="AU74">
            <v>57.729771</v>
          </cell>
          <cell r="AV74">
            <v>288.96714800000001</v>
          </cell>
          <cell r="AW74">
            <v>797.83129799999995</v>
          </cell>
          <cell r="AX74">
            <v>114.80403</v>
          </cell>
          <cell r="AY74">
            <v>1644.2779330000001</v>
          </cell>
          <cell r="AZ74">
            <v>116.084248</v>
          </cell>
          <cell r="BA74">
            <v>729.37170700000001</v>
          </cell>
          <cell r="BB74">
            <v>232.57829799999999</v>
          </cell>
          <cell r="BC74">
            <v>228.597204</v>
          </cell>
          <cell r="BD74">
            <v>140.59483900000001</v>
          </cell>
          <cell r="BE74">
            <v>197.051636</v>
          </cell>
          <cell r="BF74">
            <v>309.76630899999998</v>
          </cell>
          <cell r="BG74">
            <v>1058.180652</v>
          </cell>
          <cell r="BH74">
            <v>276.33097199999997</v>
          </cell>
          <cell r="BI74">
            <v>2750.51458</v>
          </cell>
          <cell r="BJ74">
            <v>1102.943248</v>
          </cell>
          <cell r="BK74">
            <v>658.58059900000001</v>
          </cell>
          <cell r="BL74">
            <v>159.86413999999999</v>
          </cell>
          <cell r="BM74">
            <v>217.12153499999999</v>
          </cell>
          <cell r="BN74">
            <v>473.90718399999997</v>
          </cell>
          <cell r="BO74">
            <v>40.556035999999999</v>
          </cell>
          <cell r="BP74">
            <v>97.541837999999998</v>
          </cell>
          <cell r="BQ74">
            <v>2584.3532300000002</v>
          </cell>
          <cell r="BR74">
            <v>0</v>
          </cell>
          <cell r="BS74">
            <v>34.113751000000001</v>
          </cell>
          <cell r="BT74">
            <v>375.120745</v>
          </cell>
          <cell r="BU74">
            <v>361.47794399999998</v>
          </cell>
          <cell r="BV74">
            <v>357.123535</v>
          </cell>
          <cell r="BW74">
            <v>86.179017000000002</v>
          </cell>
          <cell r="BX74">
            <v>423.61128000000002</v>
          </cell>
          <cell r="BY74">
            <v>946.72695799999997</v>
          </cell>
          <cell r="BZ74">
            <v>1048.7812670000001</v>
          </cell>
          <cell r="CA74">
            <v>0</v>
          </cell>
          <cell r="CB74">
            <v>29.885687999999998</v>
          </cell>
          <cell r="CC74">
            <v>205.14364699999999</v>
          </cell>
          <cell r="CD74">
            <v>183.39744400000001</v>
          </cell>
          <cell r="CE74">
            <v>97.995141000000004</v>
          </cell>
          <cell r="CF74">
            <v>84.986367000000001</v>
          </cell>
          <cell r="CG74">
            <v>135.10926499999999</v>
          </cell>
          <cell r="CH74">
            <v>312.26371499999999</v>
          </cell>
          <cell r="CI74">
            <v>1535.571964</v>
          </cell>
          <cell r="CJ74">
            <v>0</v>
          </cell>
          <cell r="CK74">
            <v>4.2280620000000004</v>
          </cell>
          <cell r="CL74">
            <v>169.97709800000001</v>
          </cell>
          <cell r="CM74">
            <v>178.080501</v>
          </cell>
          <cell r="CN74">
            <v>259.12839400000001</v>
          </cell>
          <cell r="CO74">
            <v>1.19265</v>
          </cell>
          <cell r="CP74">
            <v>288.50201499999997</v>
          </cell>
          <cell r="CQ74">
            <v>634.46324300000003</v>
          </cell>
          <cell r="CR74">
            <v>2662.6136270000002</v>
          </cell>
          <cell r="CS74">
            <v>183.266783</v>
          </cell>
          <cell r="CT74">
            <v>295.80109199999998</v>
          </cell>
          <cell r="CU74">
            <v>2656.8504950000001</v>
          </cell>
          <cell r="CV74">
            <v>189.02991499999999</v>
          </cell>
        </row>
        <row r="75">
          <cell r="H75" t="str">
            <v>3417223</v>
          </cell>
          <cell r="M75">
            <v>2178.8858949999999</v>
          </cell>
          <cell r="N75">
            <v>48.061644999999999</v>
          </cell>
          <cell r="O75">
            <v>43.396363999999998</v>
          </cell>
          <cell r="P75">
            <v>80.465818999999996</v>
          </cell>
          <cell r="Q75">
            <v>87.021255999999994</v>
          </cell>
          <cell r="R75">
            <v>1003.627416</v>
          </cell>
          <cell r="S75">
            <v>395.42988700000001</v>
          </cell>
          <cell r="T75">
            <v>270.42849999999999</v>
          </cell>
          <cell r="U75">
            <v>88.615711000000005</v>
          </cell>
          <cell r="V75">
            <v>112.98132099999999</v>
          </cell>
          <cell r="W75">
            <v>48.857976000000001</v>
          </cell>
          <cell r="X75">
            <v>64.198141000000007</v>
          </cell>
          <cell r="Y75">
            <v>78.964316999999994</v>
          </cell>
          <cell r="Z75">
            <v>77.333360999999996</v>
          </cell>
          <cell r="AA75">
            <v>182.090236</v>
          </cell>
          <cell r="AB75">
            <v>1237.4730259999999</v>
          </cell>
          <cell r="AC75">
            <v>312.44875000000002</v>
          </cell>
          <cell r="AD75">
            <v>131.45471699999999</v>
          </cell>
          <cell r="AE75">
            <v>94.923348000000004</v>
          </cell>
          <cell r="AF75">
            <v>227.711401</v>
          </cell>
          <cell r="AG75">
            <v>1240.9531469999999</v>
          </cell>
          <cell r="AH75">
            <v>278.68571600000001</v>
          </cell>
          <cell r="AI75">
            <v>213.07341199999999</v>
          </cell>
          <cell r="AJ75">
            <v>138.92596599999999</v>
          </cell>
          <cell r="AK75">
            <v>79.536254</v>
          </cell>
          <cell r="AL75">
            <v>590.05598099999997</v>
          </cell>
          <cell r="AM75">
            <v>1426.990618</v>
          </cell>
          <cell r="AN75">
            <v>161.83929599999999</v>
          </cell>
          <cell r="AO75">
            <v>942.21447899999998</v>
          </cell>
          <cell r="AP75">
            <v>101.96748599999999</v>
          </cell>
          <cell r="AQ75">
            <v>517.63390500000003</v>
          </cell>
          <cell r="AR75">
            <v>128.70752300000001</v>
          </cell>
          <cell r="AS75">
            <v>107.054575</v>
          </cell>
          <cell r="AT75">
            <v>60.400627999999998</v>
          </cell>
          <cell r="AU75">
            <v>26.450361999999998</v>
          </cell>
          <cell r="AV75">
            <v>238.85026400000001</v>
          </cell>
          <cell r="AW75">
            <v>635.677505</v>
          </cell>
          <cell r="AX75">
            <v>67.686710000000005</v>
          </cell>
          <cell r="AY75">
            <v>1236.6714159999999</v>
          </cell>
          <cell r="AZ75">
            <v>125.743915</v>
          </cell>
          <cell r="BA75">
            <v>723.31924100000003</v>
          </cell>
          <cell r="BB75">
            <v>149.97819200000001</v>
          </cell>
          <cell r="BC75">
            <v>106.018837</v>
          </cell>
          <cell r="BD75">
            <v>78.525339000000002</v>
          </cell>
          <cell r="BE75">
            <v>53.085890999999997</v>
          </cell>
          <cell r="BF75">
            <v>351.20571699999999</v>
          </cell>
          <cell r="BG75">
            <v>791.31311300000004</v>
          </cell>
          <cell r="BH75">
            <v>94.152585999999999</v>
          </cell>
          <cell r="BI75">
            <v>2110.3452670000001</v>
          </cell>
          <cell r="BJ75">
            <v>714.93811400000004</v>
          </cell>
          <cell r="BK75">
            <v>396.47218099999998</v>
          </cell>
          <cell r="BL75">
            <v>221.44710799999999</v>
          </cell>
          <cell r="BM75">
            <v>262.86948999999998</v>
          </cell>
          <cell r="BN75">
            <v>336.25425799999999</v>
          </cell>
          <cell r="BO75">
            <v>98.474374999999995</v>
          </cell>
          <cell r="BP75">
            <v>79.889741999999998</v>
          </cell>
          <cell r="BQ75">
            <v>1954.1744940000001</v>
          </cell>
          <cell r="BR75">
            <v>0</v>
          </cell>
          <cell r="BS75">
            <v>38.297078999999997</v>
          </cell>
          <cell r="BT75">
            <v>231.49839399999999</v>
          </cell>
          <cell r="BU75">
            <v>190.68837600000001</v>
          </cell>
          <cell r="BV75">
            <v>156.87642500000001</v>
          </cell>
          <cell r="BW75">
            <v>56.968884000000003</v>
          </cell>
          <cell r="BX75">
            <v>181.54356200000001</v>
          </cell>
          <cell r="BY75">
            <v>1098.3017729999999</v>
          </cell>
          <cell r="BZ75">
            <v>869.160212</v>
          </cell>
          <cell r="CA75">
            <v>0</v>
          </cell>
          <cell r="CB75">
            <v>25.582948999999999</v>
          </cell>
          <cell r="CC75">
            <v>125.998418</v>
          </cell>
          <cell r="CD75">
            <v>81.041954000000004</v>
          </cell>
          <cell r="CE75">
            <v>50.851258999999999</v>
          </cell>
          <cell r="CF75">
            <v>49.053038999999998</v>
          </cell>
          <cell r="CG75">
            <v>71.914625999999998</v>
          </cell>
          <cell r="CH75">
            <v>464.71796699999999</v>
          </cell>
          <cell r="CI75">
            <v>1085.0142820000001</v>
          </cell>
          <cell r="CJ75">
            <v>0</v>
          </cell>
          <cell r="CK75">
            <v>12.714131</v>
          </cell>
          <cell r="CL75">
            <v>105.499977</v>
          </cell>
          <cell r="CM75">
            <v>109.646422</v>
          </cell>
          <cell r="CN75">
            <v>106.025166</v>
          </cell>
          <cell r="CO75">
            <v>7.915845</v>
          </cell>
          <cell r="CP75">
            <v>109.628936</v>
          </cell>
          <cell r="CQ75">
            <v>633.58380599999998</v>
          </cell>
          <cell r="CR75">
            <v>2036.4286959999999</v>
          </cell>
          <cell r="CS75">
            <v>142.457199</v>
          </cell>
          <cell r="CT75">
            <v>232.32020399999999</v>
          </cell>
          <cell r="CU75">
            <v>1577.8376189999999</v>
          </cell>
          <cell r="CV75">
            <v>601.04827599999999</v>
          </cell>
        </row>
        <row r="76">
          <cell r="H76" t="str">
            <v>3417223</v>
          </cell>
          <cell r="M76">
            <v>2690.5794839999999</v>
          </cell>
          <cell r="N76">
            <v>46.700842000000002</v>
          </cell>
          <cell r="O76">
            <v>50.310237000000001</v>
          </cell>
          <cell r="P76">
            <v>82.851470000000006</v>
          </cell>
          <cell r="Q76">
            <v>148.28339500000001</v>
          </cell>
          <cell r="R76">
            <v>680.02842599999997</v>
          </cell>
          <cell r="S76">
            <v>693.90066200000001</v>
          </cell>
          <cell r="T76">
            <v>427.66206399999999</v>
          </cell>
          <cell r="U76">
            <v>170.98526699999999</v>
          </cell>
          <cell r="V76">
            <v>199.39452700000001</v>
          </cell>
          <cell r="W76">
            <v>190.46259499999999</v>
          </cell>
          <cell r="X76">
            <v>54.463213000000003</v>
          </cell>
          <cell r="Y76">
            <v>99.645544000000001</v>
          </cell>
          <cell r="Z76">
            <v>77.131382000000002</v>
          </cell>
          <cell r="AA76">
            <v>169.41711699999999</v>
          </cell>
          <cell r="AB76">
            <v>1256.4201250000001</v>
          </cell>
          <cell r="AC76">
            <v>564.75531599999999</v>
          </cell>
          <cell r="AD76">
            <v>181.90688700000001</v>
          </cell>
          <cell r="AE76">
            <v>286.8399</v>
          </cell>
          <cell r="AF76">
            <v>252.36586</v>
          </cell>
          <cell r="AG76">
            <v>1072.150022</v>
          </cell>
          <cell r="AH76">
            <v>506.33483200000001</v>
          </cell>
          <cell r="AI76">
            <v>399.59354999999999</v>
          </cell>
          <cell r="AJ76">
            <v>199.54140599999999</v>
          </cell>
          <cell r="AK76">
            <v>260.59381400000001</v>
          </cell>
          <cell r="AL76">
            <v>493.237437</v>
          </cell>
          <cell r="AM76">
            <v>1807.484925</v>
          </cell>
          <cell r="AN76">
            <v>389.857122</v>
          </cell>
          <cell r="AO76">
            <v>1116.3441029999999</v>
          </cell>
          <cell r="AP76">
            <v>121.949511</v>
          </cell>
          <cell r="AQ76">
            <v>451.50898100000001</v>
          </cell>
          <cell r="AR76">
            <v>225.54432700000001</v>
          </cell>
          <cell r="AS76">
            <v>158.056478</v>
          </cell>
          <cell r="AT76">
            <v>90.012524999999997</v>
          </cell>
          <cell r="AU76">
            <v>69.272279999999995</v>
          </cell>
          <cell r="AV76">
            <v>206.78175400000001</v>
          </cell>
          <cell r="AW76">
            <v>783.78321800000003</v>
          </cell>
          <cell r="AX76">
            <v>125.779132</v>
          </cell>
          <cell r="AY76">
            <v>1574.2353800000001</v>
          </cell>
          <cell r="AZ76">
            <v>130.416349</v>
          </cell>
          <cell r="BA76">
            <v>620.64104099999997</v>
          </cell>
          <cell r="BB76">
            <v>280.790505</v>
          </cell>
          <cell r="BC76">
            <v>241.53707199999999</v>
          </cell>
          <cell r="BD76">
            <v>109.52888</v>
          </cell>
          <cell r="BE76">
            <v>191.32153400000001</v>
          </cell>
          <cell r="BF76">
            <v>286.45568300000002</v>
          </cell>
          <cell r="BG76">
            <v>1023.7017070000001</v>
          </cell>
          <cell r="BH76">
            <v>264.07799</v>
          </cell>
          <cell r="BI76">
            <v>2611.3527370000002</v>
          </cell>
          <cell r="BJ76">
            <v>1059.503017</v>
          </cell>
          <cell r="BK76">
            <v>491.365478</v>
          </cell>
          <cell r="BL76">
            <v>152.40004200000001</v>
          </cell>
          <cell r="BM76">
            <v>169.38003499999999</v>
          </cell>
          <cell r="BN76">
            <v>501.04407300000003</v>
          </cell>
          <cell r="BO76">
            <v>37.905099</v>
          </cell>
          <cell r="BP76">
            <v>199.75499300000001</v>
          </cell>
          <cell r="BQ76">
            <v>2432.7999420000001</v>
          </cell>
          <cell r="BR76">
            <v>0</v>
          </cell>
          <cell r="BS76">
            <v>47.338740999999999</v>
          </cell>
          <cell r="BT76">
            <v>451.06513899999999</v>
          </cell>
          <cell r="BU76">
            <v>322.15351600000002</v>
          </cell>
          <cell r="BV76">
            <v>307.53482700000001</v>
          </cell>
          <cell r="BW76">
            <v>63.944139</v>
          </cell>
          <cell r="BX76">
            <v>393.096765</v>
          </cell>
          <cell r="BY76">
            <v>847.66681600000004</v>
          </cell>
          <cell r="BZ76">
            <v>995.80941399999995</v>
          </cell>
          <cell r="CA76">
            <v>0</v>
          </cell>
          <cell r="CB76">
            <v>25.446299</v>
          </cell>
          <cell r="CC76">
            <v>196.063579</v>
          </cell>
          <cell r="CD76">
            <v>133.955748</v>
          </cell>
          <cell r="CE76">
            <v>97.057427000000004</v>
          </cell>
          <cell r="CF76">
            <v>55.194654999999997</v>
          </cell>
          <cell r="CG76">
            <v>145.81970999999999</v>
          </cell>
          <cell r="CH76">
            <v>342.271997</v>
          </cell>
          <cell r="CI76">
            <v>1436.9905289999999</v>
          </cell>
          <cell r="CJ76">
            <v>0</v>
          </cell>
          <cell r="CK76">
            <v>21.892441999999999</v>
          </cell>
          <cell r="CL76">
            <v>255.00156100000001</v>
          </cell>
          <cell r="CM76">
            <v>188.197767</v>
          </cell>
          <cell r="CN76">
            <v>210.47739999999999</v>
          </cell>
          <cell r="CO76">
            <v>8.7494840000000007</v>
          </cell>
          <cell r="CP76">
            <v>247.27705499999999</v>
          </cell>
          <cell r="CQ76">
            <v>505.39481999999998</v>
          </cell>
          <cell r="CR76">
            <v>2497.1269080000002</v>
          </cell>
          <cell r="CS76">
            <v>193.452575</v>
          </cell>
          <cell r="CT76">
            <v>246.611795</v>
          </cell>
          <cell r="CU76">
            <v>2616.7413190000002</v>
          </cell>
          <cell r="CV76">
            <v>73.838164000000006</v>
          </cell>
        </row>
        <row r="77">
          <cell r="H77" t="str">
            <v>3417223</v>
          </cell>
          <cell r="M77">
            <v>2601.1776479999999</v>
          </cell>
          <cell r="N77">
            <v>39.725890999999997</v>
          </cell>
          <cell r="O77">
            <v>61.130099999999999</v>
          </cell>
          <cell r="P77">
            <v>81.365688000000006</v>
          </cell>
          <cell r="Q77">
            <v>143.24372199999999</v>
          </cell>
          <cell r="R77">
            <v>660.37359200000003</v>
          </cell>
          <cell r="S77">
            <v>704.89642700000002</v>
          </cell>
          <cell r="T77">
            <v>411.531204</v>
          </cell>
          <cell r="U77">
            <v>206.74120199999999</v>
          </cell>
          <cell r="V77">
            <v>194.287891</v>
          </cell>
          <cell r="W77">
            <v>97.881929999999997</v>
          </cell>
          <cell r="X77">
            <v>54.799204000000003</v>
          </cell>
          <cell r="Y77">
            <v>97.388081</v>
          </cell>
          <cell r="Z77">
            <v>75.062033999999997</v>
          </cell>
          <cell r="AA77">
            <v>162.80136999999999</v>
          </cell>
          <cell r="AB77">
            <v>1267.7928910000001</v>
          </cell>
          <cell r="AC77">
            <v>545.452538</v>
          </cell>
          <cell r="AD77">
            <v>211.39263</v>
          </cell>
          <cell r="AE77">
            <v>186.488899</v>
          </cell>
          <cell r="AF77">
            <v>254.02644599999999</v>
          </cell>
          <cell r="AG77">
            <v>1098.731575</v>
          </cell>
          <cell r="AH77">
            <v>493.48663800000003</v>
          </cell>
          <cell r="AI77">
            <v>383.702448</v>
          </cell>
          <cell r="AJ77">
            <v>203.885301</v>
          </cell>
          <cell r="AK77">
            <v>167.34523899999999</v>
          </cell>
          <cell r="AL77">
            <v>434.78166099999999</v>
          </cell>
          <cell r="AM77">
            <v>1874.226165</v>
          </cell>
          <cell r="AN77">
            <v>292.16982100000001</v>
          </cell>
          <cell r="AO77">
            <v>1105.1549050000001</v>
          </cell>
          <cell r="AP77">
            <v>119.15217800000001</v>
          </cell>
          <cell r="AQ77">
            <v>461.53192999999999</v>
          </cell>
          <cell r="AR77">
            <v>223.612686</v>
          </cell>
          <cell r="AS77">
            <v>165.216397</v>
          </cell>
          <cell r="AT77">
            <v>71.815117000000001</v>
          </cell>
          <cell r="AU77">
            <v>63.826599000000002</v>
          </cell>
          <cell r="AV77">
            <v>190.68888999999999</v>
          </cell>
          <cell r="AW77">
            <v>812.56217100000003</v>
          </cell>
          <cell r="AX77">
            <v>101.90384400000001</v>
          </cell>
          <cell r="AY77">
            <v>1496.022743</v>
          </cell>
          <cell r="AZ77">
            <v>134.874268</v>
          </cell>
          <cell r="BA77">
            <v>637.19964500000003</v>
          </cell>
          <cell r="BB77">
            <v>269.87395299999997</v>
          </cell>
          <cell r="BC77">
            <v>218.486051</v>
          </cell>
          <cell r="BD77">
            <v>132.07018400000001</v>
          </cell>
          <cell r="BE77">
            <v>103.518641</v>
          </cell>
          <cell r="BF77">
            <v>244.092771</v>
          </cell>
          <cell r="BG77">
            <v>1061.6639950000001</v>
          </cell>
          <cell r="BH77">
            <v>190.26597699999999</v>
          </cell>
          <cell r="BI77">
            <v>2514.33691</v>
          </cell>
          <cell r="BJ77">
            <v>994.51453800000002</v>
          </cell>
          <cell r="BK77">
            <v>611.76928299999997</v>
          </cell>
          <cell r="BL77">
            <v>161.865599</v>
          </cell>
          <cell r="BM77">
            <v>174.80583799999999</v>
          </cell>
          <cell r="BN77">
            <v>415.285415</v>
          </cell>
          <cell r="BO77">
            <v>39.974620999999999</v>
          </cell>
          <cell r="BP77">
            <v>116.121617</v>
          </cell>
          <cell r="BQ77">
            <v>2340.3963520000002</v>
          </cell>
          <cell r="BR77">
            <v>0</v>
          </cell>
          <cell r="BS77">
            <v>58.517192999999999</v>
          </cell>
          <cell r="BT77">
            <v>465.379502</v>
          </cell>
          <cell r="BU77">
            <v>401.38438000000002</v>
          </cell>
          <cell r="BV77">
            <v>234.72520700000001</v>
          </cell>
          <cell r="BW77">
            <v>126.616345</v>
          </cell>
          <cell r="BX77">
            <v>317.477645</v>
          </cell>
          <cell r="BY77">
            <v>736.29607999999996</v>
          </cell>
          <cell r="BZ77">
            <v>983.51507300000003</v>
          </cell>
          <cell r="CA77">
            <v>0</v>
          </cell>
          <cell r="CB77">
            <v>44.113193000000003</v>
          </cell>
          <cell r="CC77">
            <v>236.22560999999999</v>
          </cell>
          <cell r="CD77">
            <v>141.37904599999999</v>
          </cell>
          <cell r="CE77">
            <v>57.191173999999997</v>
          </cell>
          <cell r="CF77">
            <v>103.07935999999999</v>
          </cell>
          <cell r="CG77">
            <v>109.410644</v>
          </cell>
          <cell r="CH77">
            <v>292.11604599999998</v>
          </cell>
          <cell r="CI77">
            <v>1356.8812780000001</v>
          </cell>
          <cell r="CJ77">
            <v>0</v>
          </cell>
          <cell r="CK77">
            <v>14.403999000000001</v>
          </cell>
          <cell r="CL77">
            <v>229.15389200000001</v>
          </cell>
          <cell r="CM77">
            <v>260.005334</v>
          </cell>
          <cell r="CN77">
            <v>177.53403299999999</v>
          </cell>
          <cell r="CO77">
            <v>23.536985000000001</v>
          </cell>
          <cell r="CP77">
            <v>208.067001</v>
          </cell>
          <cell r="CQ77">
            <v>444.18003399999998</v>
          </cell>
          <cell r="CR77">
            <v>2343.82951</v>
          </cell>
          <cell r="CS77">
            <v>257.34813700000001</v>
          </cell>
          <cell r="CT77">
            <v>284.49440900000002</v>
          </cell>
          <cell r="CU77">
            <v>2529.8443139999999</v>
          </cell>
          <cell r="CV77">
            <v>71.333332999999996</v>
          </cell>
        </row>
        <row r="78">
          <cell r="H78" t="str">
            <v>3417224</v>
          </cell>
          <cell r="M78">
            <v>3837.3354720000002</v>
          </cell>
          <cell r="N78">
            <v>114.131598</v>
          </cell>
          <cell r="O78">
            <v>117.45694899999999</v>
          </cell>
          <cell r="P78">
            <v>114.382544</v>
          </cell>
          <cell r="Q78">
            <v>129.87062499999999</v>
          </cell>
          <cell r="R78">
            <v>710.12055499999997</v>
          </cell>
          <cell r="S78">
            <v>1089.0162780000001</v>
          </cell>
          <cell r="T78">
            <v>471.41195399999998</v>
          </cell>
          <cell r="U78">
            <v>408.32313399999998</v>
          </cell>
          <cell r="V78">
            <v>433.77157499999998</v>
          </cell>
          <cell r="W78">
            <v>248.85025899999999</v>
          </cell>
          <cell r="X78">
            <v>164.42429100000001</v>
          </cell>
          <cell r="Y78">
            <v>140.77413200000001</v>
          </cell>
          <cell r="Z78">
            <v>93.049355000000006</v>
          </cell>
          <cell r="AA78">
            <v>149.820964</v>
          </cell>
          <cell r="AB78">
            <v>1690.2274649999999</v>
          </cell>
          <cell r="AC78">
            <v>689.70416</v>
          </cell>
          <cell r="AD78">
            <v>476.81272000000001</v>
          </cell>
          <cell r="AE78">
            <v>432.52238399999999</v>
          </cell>
          <cell r="AF78">
            <v>417.38444700000002</v>
          </cell>
          <cell r="AG78">
            <v>1241.367577</v>
          </cell>
          <cell r="AH78">
            <v>789.032599</v>
          </cell>
          <cell r="AI78">
            <v>521.72310900000002</v>
          </cell>
          <cell r="AJ78">
            <v>475.41064999999998</v>
          </cell>
          <cell r="AK78">
            <v>392.41708899999998</v>
          </cell>
          <cell r="AL78">
            <v>632.62584000000004</v>
          </cell>
          <cell r="AM78">
            <v>2522.087798</v>
          </cell>
          <cell r="AN78">
            <v>682.62183400000004</v>
          </cell>
          <cell r="AO78">
            <v>1724.0645440000001</v>
          </cell>
          <cell r="AP78">
            <v>236.363236</v>
          </cell>
          <cell r="AQ78">
            <v>597.09402599999999</v>
          </cell>
          <cell r="AR78">
            <v>402.192879</v>
          </cell>
          <cell r="AS78">
            <v>200.071968</v>
          </cell>
          <cell r="AT78">
            <v>179.995103</v>
          </cell>
          <cell r="AU78">
            <v>108.34733300000001</v>
          </cell>
          <cell r="AV78">
            <v>348.28584699999999</v>
          </cell>
          <cell r="AW78">
            <v>1153.444262</v>
          </cell>
          <cell r="AX78">
            <v>222.33443600000001</v>
          </cell>
          <cell r="AY78">
            <v>2113.2709279999999</v>
          </cell>
          <cell r="AZ78">
            <v>181.02121099999999</v>
          </cell>
          <cell r="BA78">
            <v>644.273551</v>
          </cell>
          <cell r="BB78">
            <v>386.83972</v>
          </cell>
          <cell r="BC78">
            <v>321.651141</v>
          </cell>
          <cell r="BD78">
            <v>295.415548</v>
          </cell>
          <cell r="BE78">
            <v>284.06975599999998</v>
          </cell>
          <cell r="BF78">
            <v>284.33999299999999</v>
          </cell>
          <cell r="BG78">
            <v>1368.643536</v>
          </cell>
          <cell r="BH78">
            <v>460.28739899999999</v>
          </cell>
          <cell r="BI78">
            <v>3626.7044249999999</v>
          </cell>
          <cell r="BJ78">
            <v>1538.9132609999999</v>
          </cell>
          <cell r="BK78">
            <v>807.79163400000004</v>
          </cell>
          <cell r="BL78">
            <v>306.025553</v>
          </cell>
          <cell r="BM78">
            <v>157.171086</v>
          </cell>
          <cell r="BN78">
            <v>671.80892400000005</v>
          </cell>
          <cell r="BO78">
            <v>39.595063000000003</v>
          </cell>
          <cell r="BP78">
            <v>105.398904</v>
          </cell>
          <cell r="BQ78">
            <v>3423.2839709999998</v>
          </cell>
          <cell r="BR78">
            <v>4.0978560000000002</v>
          </cell>
          <cell r="BS78">
            <v>78.972688000000005</v>
          </cell>
          <cell r="BT78">
            <v>519.84678499999995</v>
          </cell>
          <cell r="BU78">
            <v>593.64852499999995</v>
          </cell>
          <cell r="BV78">
            <v>487.83026100000001</v>
          </cell>
          <cell r="BW78">
            <v>209.68273300000001</v>
          </cell>
          <cell r="BX78">
            <v>735.33050200000002</v>
          </cell>
          <cell r="BY78">
            <v>793.87462000000005</v>
          </cell>
          <cell r="BZ78">
            <v>1502.296159</v>
          </cell>
          <cell r="CA78">
            <v>4.0978560000000002</v>
          </cell>
          <cell r="CB78">
            <v>51.641429000000002</v>
          </cell>
          <cell r="CC78">
            <v>279.358203</v>
          </cell>
          <cell r="CD78">
            <v>247.264589</v>
          </cell>
          <cell r="CE78">
            <v>149.07797600000001</v>
          </cell>
          <cell r="CF78">
            <v>170.748437</v>
          </cell>
          <cell r="CG78">
            <v>266.45420799999999</v>
          </cell>
          <cell r="CH78">
            <v>333.65346199999999</v>
          </cell>
          <cell r="CI78">
            <v>1920.9878120000001</v>
          </cell>
          <cell r="CJ78">
            <v>0</v>
          </cell>
          <cell r="CK78">
            <v>27.331258999999999</v>
          </cell>
          <cell r="CL78">
            <v>240.48858300000001</v>
          </cell>
          <cell r="CM78">
            <v>346.38393600000001</v>
          </cell>
          <cell r="CN78">
            <v>338.75228499999997</v>
          </cell>
          <cell r="CO78">
            <v>38.934296000000003</v>
          </cell>
          <cell r="CP78">
            <v>468.87629399999997</v>
          </cell>
          <cell r="CQ78">
            <v>460.221158</v>
          </cell>
          <cell r="CR78">
            <v>3602.9315980000001</v>
          </cell>
          <cell r="CS78">
            <v>234.403874</v>
          </cell>
          <cell r="CT78">
            <v>371.96136799999999</v>
          </cell>
          <cell r="CU78">
            <v>3698.1132499999999</v>
          </cell>
          <cell r="CV78">
            <v>139.22222199999999</v>
          </cell>
        </row>
        <row r="79">
          <cell r="H79" t="str">
            <v>3417224</v>
          </cell>
          <cell r="M79">
            <v>2650.1454570000001</v>
          </cell>
          <cell r="N79">
            <v>87.496283000000005</v>
          </cell>
          <cell r="O79">
            <v>72.848788999999996</v>
          </cell>
          <cell r="P79">
            <v>105.14220899999999</v>
          </cell>
          <cell r="Q79">
            <v>192.76515900000001</v>
          </cell>
          <cell r="R79">
            <v>476.54582399999998</v>
          </cell>
          <cell r="S79">
            <v>631.56366400000002</v>
          </cell>
          <cell r="T79">
            <v>434.40921200000003</v>
          </cell>
          <cell r="U79">
            <v>255.423361</v>
          </cell>
          <cell r="V79">
            <v>237.304272</v>
          </cell>
          <cell r="W79">
            <v>156.64668399999999</v>
          </cell>
          <cell r="X79">
            <v>106.071881</v>
          </cell>
          <cell r="Y79">
            <v>127.40244</v>
          </cell>
          <cell r="Z79">
            <v>101.239518</v>
          </cell>
          <cell r="AA79">
            <v>188.95790500000001</v>
          </cell>
          <cell r="AB79">
            <v>990.97392000000002</v>
          </cell>
          <cell r="AC79">
            <v>611.09646499999997</v>
          </cell>
          <cell r="AD79">
            <v>260.62586099999999</v>
          </cell>
          <cell r="AE79">
            <v>263.777467</v>
          </cell>
          <cell r="AF79">
            <v>359.34566899999999</v>
          </cell>
          <cell r="AG79">
            <v>831.32675700000004</v>
          </cell>
          <cell r="AH79">
            <v>487.163296</v>
          </cell>
          <cell r="AI79">
            <v>467.40576299999998</v>
          </cell>
          <cell r="AJ79">
            <v>273.56396899999999</v>
          </cell>
          <cell r="AK79">
            <v>231.340002</v>
          </cell>
          <cell r="AL79">
            <v>594.01774</v>
          </cell>
          <cell r="AM79">
            <v>1662.1767600000001</v>
          </cell>
          <cell r="AN79">
            <v>393.95095600000002</v>
          </cell>
          <cell r="AO79">
            <v>1166.7750080000001</v>
          </cell>
          <cell r="AP79">
            <v>182.19297700000001</v>
          </cell>
          <cell r="AQ79">
            <v>436.64082000000002</v>
          </cell>
          <cell r="AR79">
            <v>216.98585800000001</v>
          </cell>
          <cell r="AS79">
            <v>176.004154</v>
          </cell>
          <cell r="AT79">
            <v>97.287555999999995</v>
          </cell>
          <cell r="AU79">
            <v>57.663642000000003</v>
          </cell>
          <cell r="AV79">
            <v>323.10417799999999</v>
          </cell>
          <cell r="AW79">
            <v>736.36569899999995</v>
          </cell>
          <cell r="AX79">
            <v>107.305131</v>
          </cell>
          <cell r="AY79">
            <v>1483.3704499999999</v>
          </cell>
          <cell r="AZ79">
            <v>177.152692</v>
          </cell>
          <cell r="BA79">
            <v>394.68593700000002</v>
          </cell>
          <cell r="BB79">
            <v>270.177438</v>
          </cell>
          <cell r="BC79">
            <v>291.40160900000001</v>
          </cell>
          <cell r="BD79">
            <v>176.27641299999999</v>
          </cell>
          <cell r="BE79">
            <v>173.67635999999999</v>
          </cell>
          <cell r="BF79">
            <v>270.91356200000001</v>
          </cell>
          <cell r="BG79">
            <v>925.81106199999999</v>
          </cell>
          <cell r="BH79">
            <v>286.645826</v>
          </cell>
          <cell r="BI79">
            <v>2507.0553970000001</v>
          </cell>
          <cell r="BJ79">
            <v>1320.5286799999999</v>
          </cell>
          <cell r="BK79">
            <v>523.57236399999999</v>
          </cell>
          <cell r="BL79">
            <v>175.04481899999999</v>
          </cell>
          <cell r="BM79">
            <v>124.529876</v>
          </cell>
          <cell r="BN79">
            <v>228.56750600000001</v>
          </cell>
          <cell r="BO79">
            <v>25.126011999999999</v>
          </cell>
          <cell r="BP79">
            <v>109.68614100000001</v>
          </cell>
          <cell r="BQ79">
            <v>2292.832046</v>
          </cell>
          <cell r="BR79">
            <v>0</v>
          </cell>
          <cell r="BS79">
            <v>63.483863999999997</v>
          </cell>
          <cell r="BT79">
            <v>272.65445999999997</v>
          </cell>
          <cell r="BU79">
            <v>318.924577</v>
          </cell>
          <cell r="BV79">
            <v>326.75389200000001</v>
          </cell>
          <cell r="BW79">
            <v>202.22593699999999</v>
          </cell>
          <cell r="BX79">
            <v>451.62915500000003</v>
          </cell>
          <cell r="BY79">
            <v>657.16016100000002</v>
          </cell>
          <cell r="BZ79">
            <v>985.61428899999999</v>
          </cell>
          <cell r="CA79">
            <v>0</v>
          </cell>
          <cell r="CB79">
            <v>43.213405000000002</v>
          </cell>
          <cell r="CC79">
            <v>159.82638700000001</v>
          </cell>
          <cell r="CD79">
            <v>109.725469</v>
          </cell>
          <cell r="CE79">
            <v>103.85842599999999</v>
          </cell>
          <cell r="CF79">
            <v>152.753049</v>
          </cell>
          <cell r="CG79">
            <v>136.963053</v>
          </cell>
          <cell r="CH79">
            <v>279.27449999999999</v>
          </cell>
          <cell r="CI79">
            <v>1307.2177569999999</v>
          </cell>
          <cell r="CJ79">
            <v>0</v>
          </cell>
          <cell r="CK79">
            <v>20.270458999999999</v>
          </cell>
          <cell r="CL79">
            <v>112.828073</v>
          </cell>
          <cell r="CM79">
            <v>209.199108</v>
          </cell>
          <cell r="CN79">
            <v>222.895466</v>
          </cell>
          <cell r="CO79">
            <v>49.472889000000002</v>
          </cell>
          <cell r="CP79">
            <v>314.66610200000002</v>
          </cell>
          <cell r="CQ79">
            <v>377.88566100000003</v>
          </cell>
          <cell r="CR79">
            <v>2455.78631</v>
          </cell>
          <cell r="CS79">
            <v>194.359148</v>
          </cell>
          <cell r="CT79">
            <v>271.62201700000003</v>
          </cell>
          <cell r="CU79">
            <v>2591.5433069999999</v>
          </cell>
          <cell r="CV79">
            <v>58.602150999999999</v>
          </cell>
        </row>
        <row r="80">
          <cell r="H80" t="str">
            <v>3417224</v>
          </cell>
          <cell r="M80">
            <v>2820.7521270000002</v>
          </cell>
          <cell r="N80">
            <v>63.773555000000002</v>
          </cell>
          <cell r="O80">
            <v>52.773072999999997</v>
          </cell>
          <cell r="P80">
            <v>110.436601</v>
          </cell>
          <cell r="Q80">
            <v>76.352746999999994</v>
          </cell>
          <cell r="R80">
            <v>827.67842900000005</v>
          </cell>
          <cell r="S80">
            <v>729.35112400000003</v>
          </cell>
          <cell r="T80">
            <v>409.66064</v>
          </cell>
          <cell r="U80">
            <v>184.163366</v>
          </cell>
          <cell r="V80">
            <v>231.34640899999999</v>
          </cell>
          <cell r="W80">
            <v>135.216183</v>
          </cell>
          <cell r="X80">
            <v>85.770544000000001</v>
          </cell>
          <cell r="Y80">
            <v>113.05467899999999</v>
          </cell>
          <cell r="Z80">
            <v>47.909750000000003</v>
          </cell>
          <cell r="AA80">
            <v>140.31911700000001</v>
          </cell>
          <cell r="AB80">
            <v>1441.276384</v>
          </cell>
          <cell r="AC80">
            <v>533.98101099999997</v>
          </cell>
          <cell r="AD80">
            <v>221.253432</v>
          </cell>
          <cell r="AE80">
            <v>237.18720999999999</v>
          </cell>
          <cell r="AF80">
            <v>254.95861600000001</v>
          </cell>
          <cell r="AG80">
            <v>1217.09519</v>
          </cell>
          <cell r="AH80">
            <v>498.36489699999998</v>
          </cell>
          <cell r="AI80">
            <v>422.93597199999999</v>
          </cell>
          <cell r="AJ80">
            <v>206.22363899999999</v>
          </cell>
          <cell r="AK80">
            <v>221.173813</v>
          </cell>
          <cell r="AL80">
            <v>502.234916</v>
          </cell>
          <cell r="AM80">
            <v>1951.9546190000001</v>
          </cell>
          <cell r="AN80">
            <v>366.562592</v>
          </cell>
          <cell r="AO80">
            <v>1386.585376</v>
          </cell>
          <cell r="AP80">
            <v>143.07691500000001</v>
          </cell>
          <cell r="AQ80">
            <v>638.99802799999998</v>
          </cell>
          <cell r="AR80">
            <v>271.638214</v>
          </cell>
          <cell r="AS80">
            <v>186.60790499999999</v>
          </cell>
          <cell r="AT80">
            <v>85.032286999999997</v>
          </cell>
          <cell r="AU80">
            <v>61.232028</v>
          </cell>
          <cell r="AV80">
            <v>283.92588599999999</v>
          </cell>
          <cell r="AW80">
            <v>983.66457600000001</v>
          </cell>
          <cell r="AX80">
            <v>118.99491399999999</v>
          </cell>
          <cell r="AY80">
            <v>1434.1667520000001</v>
          </cell>
          <cell r="AZ80">
            <v>111.88170100000001</v>
          </cell>
          <cell r="BA80">
            <v>578.09716200000003</v>
          </cell>
          <cell r="BB80">
            <v>226.72668300000001</v>
          </cell>
          <cell r="BC80">
            <v>236.328067</v>
          </cell>
          <cell r="BD80">
            <v>121.19135199999999</v>
          </cell>
          <cell r="BE80">
            <v>159.94178500000001</v>
          </cell>
          <cell r="BF80">
            <v>218.309031</v>
          </cell>
          <cell r="BG80">
            <v>968.29004199999997</v>
          </cell>
          <cell r="BH80">
            <v>247.567678</v>
          </cell>
          <cell r="BI80">
            <v>2716.0233079999998</v>
          </cell>
          <cell r="BJ80">
            <v>1074.715117</v>
          </cell>
          <cell r="BK80">
            <v>586.77340900000002</v>
          </cell>
          <cell r="BL80">
            <v>168.93088</v>
          </cell>
          <cell r="BM80">
            <v>153.839538</v>
          </cell>
          <cell r="BN80">
            <v>560.61144100000001</v>
          </cell>
          <cell r="BO80">
            <v>15.451594</v>
          </cell>
          <cell r="BP80">
            <v>155.70132899999999</v>
          </cell>
          <cell r="BQ80">
            <v>2566.8975679999999</v>
          </cell>
          <cell r="BR80">
            <v>0</v>
          </cell>
          <cell r="BS80">
            <v>67.123874999999998</v>
          </cell>
          <cell r="BT80">
            <v>470.568218</v>
          </cell>
          <cell r="BU80">
            <v>378.14307100000002</v>
          </cell>
          <cell r="BV80">
            <v>265.628422</v>
          </cell>
          <cell r="BW80">
            <v>114.96546600000001</v>
          </cell>
          <cell r="BX80">
            <v>377.20502800000003</v>
          </cell>
          <cell r="BY80">
            <v>893.26348800000005</v>
          </cell>
          <cell r="BZ80">
            <v>1243.5084609999999</v>
          </cell>
          <cell r="CA80">
            <v>0</v>
          </cell>
          <cell r="CB80">
            <v>43.793742999999999</v>
          </cell>
          <cell r="CC80">
            <v>280.46280899999999</v>
          </cell>
          <cell r="CD80">
            <v>180.96384</v>
          </cell>
          <cell r="CE80">
            <v>107.36668</v>
          </cell>
          <cell r="CF80">
            <v>104.145763</v>
          </cell>
          <cell r="CG80">
            <v>134.273955</v>
          </cell>
          <cell r="CH80">
            <v>392.50167099999999</v>
          </cell>
          <cell r="CI80">
            <v>1323.389107</v>
          </cell>
          <cell r="CJ80">
            <v>0</v>
          </cell>
          <cell r="CK80">
            <v>23.330131999999999</v>
          </cell>
          <cell r="CL80">
            <v>190.10540900000001</v>
          </cell>
          <cell r="CM80">
            <v>197.17923200000001</v>
          </cell>
          <cell r="CN80">
            <v>158.261742</v>
          </cell>
          <cell r="CO80">
            <v>10.819703000000001</v>
          </cell>
          <cell r="CP80">
            <v>242.931073</v>
          </cell>
          <cell r="CQ80">
            <v>500.76181700000001</v>
          </cell>
          <cell r="CR80">
            <v>2523.291995</v>
          </cell>
          <cell r="CS80">
            <v>297.46013199999999</v>
          </cell>
          <cell r="CT80">
            <v>358.55267900000001</v>
          </cell>
          <cell r="CU80">
            <v>2762.97435</v>
          </cell>
          <cell r="CV80">
            <v>57.777777999999998</v>
          </cell>
        </row>
        <row r="81">
          <cell r="H81" t="str">
            <v>3417225</v>
          </cell>
          <cell r="M81">
            <v>1845.9454920000001</v>
          </cell>
          <cell r="N81">
            <v>25.125762999999999</v>
          </cell>
          <cell r="O81">
            <v>53.798554000000003</v>
          </cell>
          <cell r="P81">
            <v>63.319293000000002</v>
          </cell>
          <cell r="Q81">
            <v>83.753372999999996</v>
          </cell>
          <cell r="R81">
            <v>589.14517499999999</v>
          </cell>
          <cell r="S81">
            <v>361.56544100000002</v>
          </cell>
          <cell r="T81">
            <v>249.992817</v>
          </cell>
          <cell r="U81">
            <v>205.36900800000001</v>
          </cell>
          <cell r="V81">
            <v>160.219212</v>
          </cell>
          <cell r="W81">
            <v>53.656854000000003</v>
          </cell>
          <cell r="X81">
            <v>50.005738999999998</v>
          </cell>
          <cell r="Y81">
            <v>75.096256999999994</v>
          </cell>
          <cell r="Z81">
            <v>41.133856999999999</v>
          </cell>
          <cell r="AA81">
            <v>153.956256</v>
          </cell>
          <cell r="AB81">
            <v>839.19341699999995</v>
          </cell>
          <cell r="AC81">
            <v>370.59664500000002</v>
          </cell>
          <cell r="AD81">
            <v>217.738947</v>
          </cell>
          <cell r="AE81">
            <v>98.224373999999997</v>
          </cell>
          <cell r="AF81">
            <v>171.21131099999999</v>
          </cell>
          <cell r="AG81">
            <v>786.88861299999996</v>
          </cell>
          <cell r="AH81">
            <v>310.10436499999997</v>
          </cell>
          <cell r="AI81">
            <v>277.37371000000002</v>
          </cell>
          <cell r="AJ81">
            <v>210.72217599999999</v>
          </cell>
          <cell r="AK81">
            <v>89.645315999999994</v>
          </cell>
          <cell r="AL81">
            <v>421.32315299999999</v>
          </cell>
          <cell r="AM81">
            <v>1210.746273</v>
          </cell>
          <cell r="AN81">
            <v>213.87606700000001</v>
          </cell>
          <cell r="AO81">
            <v>811.37668900000006</v>
          </cell>
          <cell r="AP81">
            <v>104.58332900000001</v>
          </cell>
          <cell r="AQ81">
            <v>286.19214099999999</v>
          </cell>
          <cell r="AR81">
            <v>160.286025</v>
          </cell>
          <cell r="AS81">
            <v>126.188705</v>
          </cell>
          <cell r="AT81">
            <v>99.807573000000005</v>
          </cell>
          <cell r="AU81">
            <v>34.318916000000002</v>
          </cell>
          <cell r="AV81">
            <v>165.197115</v>
          </cell>
          <cell r="AW81">
            <v>562.31768</v>
          </cell>
          <cell r="AX81">
            <v>83.861894000000007</v>
          </cell>
          <cell r="AY81">
            <v>1034.568802</v>
          </cell>
          <cell r="AZ81">
            <v>66.627982000000003</v>
          </cell>
          <cell r="BA81">
            <v>500.69647300000003</v>
          </cell>
          <cell r="BB81">
            <v>149.81834000000001</v>
          </cell>
          <cell r="BC81">
            <v>151.18500599999999</v>
          </cell>
          <cell r="BD81">
            <v>110.914603</v>
          </cell>
          <cell r="BE81">
            <v>55.3264</v>
          </cell>
          <cell r="BF81">
            <v>256.12603799999999</v>
          </cell>
          <cell r="BG81">
            <v>648.42859199999998</v>
          </cell>
          <cell r="BH81">
            <v>130.014172</v>
          </cell>
          <cell r="BI81">
            <v>1771.385223</v>
          </cell>
          <cell r="BJ81">
            <v>760.62530500000003</v>
          </cell>
          <cell r="BK81">
            <v>257.26161999999999</v>
          </cell>
          <cell r="BL81">
            <v>98.778035000000003</v>
          </cell>
          <cell r="BM81">
            <v>92.461911999999998</v>
          </cell>
          <cell r="BN81">
            <v>398.312861</v>
          </cell>
          <cell r="BO81">
            <v>28.174672000000001</v>
          </cell>
          <cell r="BP81">
            <v>135.77081799999999</v>
          </cell>
          <cell r="BQ81">
            <v>1670.1501699999999</v>
          </cell>
          <cell r="BR81">
            <v>0</v>
          </cell>
          <cell r="BS81">
            <v>34.233410999999997</v>
          </cell>
          <cell r="BT81">
            <v>275.98991100000001</v>
          </cell>
          <cell r="BU81">
            <v>177.67993799999999</v>
          </cell>
          <cell r="BV81">
            <v>187.87483399999999</v>
          </cell>
          <cell r="BW81">
            <v>79.973988000000006</v>
          </cell>
          <cell r="BX81">
            <v>244.38735800000001</v>
          </cell>
          <cell r="BY81">
            <v>670.01072999999997</v>
          </cell>
          <cell r="BZ81">
            <v>705.18224899999996</v>
          </cell>
          <cell r="CA81">
            <v>0</v>
          </cell>
          <cell r="CB81">
            <v>25.564442</v>
          </cell>
          <cell r="CC81">
            <v>155.48051699999999</v>
          </cell>
          <cell r="CD81">
            <v>52.145792999999998</v>
          </cell>
          <cell r="CE81">
            <v>73.925838999999996</v>
          </cell>
          <cell r="CF81">
            <v>63.387106000000003</v>
          </cell>
          <cell r="CG81">
            <v>113.671008</v>
          </cell>
          <cell r="CH81">
            <v>221.007544</v>
          </cell>
          <cell r="CI81">
            <v>964.96792100000005</v>
          </cell>
          <cell r="CJ81">
            <v>0</v>
          </cell>
          <cell r="CK81">
            <v>8.6689690000000006</v>
          </cell>
          <cell r="CL81">
            <v>120.509394</v>
          </cell>
          <cell r="CM81">
            <v>125.534145</v>
          </cell>
          <cell r="CN81">
            <v>113.948995</v>
          </cell>
          <cell r="CO81">
            <v>16.586881999999999</v>
          </cell>
          <cell r="CP81">
            <v>130.71635000000001</v>
          </cell>
          <cell r="CQ81">
            <v>449.00318600000003</v>
          </cell>
          <cell r="CR81">
            <v>1604.140042</v>
          </cell>
          <cell r="CS81">
            <v>241.80545000000001</v>
          </cell>
          <cell r="CT81">
            <v>265.78240799999998</v>
          </cell>
          <cell r="CU81">
            <v>1659.2298060000001</v>
          </cell>
          <cell r="CV81">
            <v>186.71568600000001</v>
          </cell>
        </row>
        <row r="82">
          <cell r="H82" t="str">
            <v>3417225</v>
          </cell>
          <cell r="M82">
            <v>2415.153276</v>
          </cell>
          <cell r="N82">
            <v>60.562119000000003</v>
          </cell>
          <cell r="O82">
            <v>15.543552</v>
          </cell>
          <cell r="P82">
            <v>30.030058</v>
          </cell>
          <cell r="Q82">
            <v>80.525131999999999</v>
          </cell>
          <cell r="R82">
            <v>1029.227179</v>
          </cell>
          <cell r="S82">
            <v>634.919849</v>
          </cell>
          <cell r="T82">
            <v>298.27821</v>
          </cell>
          <cell r="U82">
            <v>132.184618</v>
          </cell>
          <cell r="V82">
            <v>59.254950000000001</v>
          </cell>
          <cell r="W82">
            <v>74.627609000000007</v>
          </cell>
          <cell r="X82">
            <v>72.042906000000002</v>
          </cell>
          <cell r="Y82">
            <v>26.761240999999998</v>
          </cell>
          <cell r="Z82">
            <v>33.555807999999999</v>
          </cell>
          <cell r="AA82">
            <v>129.28410400000001</v>
          </cell>
          <cell r="AB82">
            <v>1560.9057499999999</v>
          </cell>
          <cell r="AC82">
            <v>374.65653099999997</v>
          </cell>
          <cell r="AD82">
            <v>114.207875</v>
          </cell>
          <cell r="AE82">
            <v>103.739063</v>
          </cell>
          <cell r="AF82">
            <v>142.43706499999999</v>
          </cell>
          <cell r="AG82">
            <v>1389.7497069999999</v>
          </cell>
          <cell r="AH82">
            <v>430.81503199999997</v>
          </cell>
          <cell r="AI82">
            <v>239.19707199999999</v>
          </cell>
          <cell r="AJ82">
            <v>119.120137</v>
          </cell>
          <cell r="AK82">
            <v>93.834263000000007</v>
          </cell>
          <cell r="AL82">
            <v>413.005854</v>
          </cell>
          <cell r="AM82">
            <v>1868.264864</v>
          </cell>
          <cell r="AN82">
            <v>133.88255899999999</v>
          </cell>
          <cell r="AO82">
            <v>1241.900292</v>
          </cell>
          <cell r="AP82">
            <v>77.007345000000001</v>
          </cell>
          <cell r="AQ82">
            <v>715.32287699999995</v>
          </cell>
          <cell r="AR82">
            <v>255.05462199999999</v>
          </cell>
          <cell r="AS82">
            <v>133.65401900000001</v>
          </cell>
          <cell r="AT82">
            <v>37.751382</v>
          </cell>
          <cell r="AU82">
            <v>23.110046000000001</v>
          </cell>
          <cell r="AV82">
            <v>218.96836400000001</v>
          </cell>
          <cell r="AW82">
            <v>978.670162</v>
          </cell>
          <cell r="AX82">
            <v>44.261764999999997</v>
          </cell>
          <cell r="AY82">
            <v>1173.252984</v>
          </cell>
          <cell r="AZ82">
            <v>65.429719000000006</v>
          </cell>
          <cell r="BA82">
            <v>674.42683</v>
          </cell>
          <cell r="BB82">
            <v>175.76041000000001</v>
          </cell>
          <cell r="BC82">
            <v>105.543053</v>
          </cell>
          <cell r="BD82">
            <v>81.368756000000005</v>
          </cell>
          <cell r="BE82">
            <v>70.724216999999996</v>
          </cell>
          <cell r="BF82">
            <v>194.03748999999999</v>
          </cell>
          <cell r="BG82">
            <v>889.59470099999999</v>
          </cell>
          <cell r="BH82">
            <v>89.620794000000004</v>
          </cell>
          <cell r="BI82">
            <v>2339.0476050000002</v>
          </cell>
          <cell r="BJ82">
            <v>569.85064299999999</v>
          </cell>
          <cell r="BK82">
            <v>516.66547000000003</v>
          </cell>
          <cell r="BL82">
            <v>191.43976900000001</v>
          </cell>
          <cell r="BM82">
            <v>185.36930100000001</v>
          </cell>
          <cell r="BN82">
            <v>626.53082400000005</v>
          </cell>
          <cell r="BO82">
            <v>26.918528999999999</v>
          </cell>
          <cell r="BP82">
            <v>222.27306799999999</v>
          </cell>
          <cell r="BQ82">
            <v>2272.2078259999998</v>
          </cell>
          <cell r="BR82">
            <v>0</v>
          </cell>
          <cell r="BS82">
            <v>31.403365999999998</v>
          </cell>
          <cell r="BT82">
            <v>239.031091</v>
          </cell>
          <cell r="BU82">
            <v>291.252925</v>
          </cell>
          <cell r="BV82">
            <v>361.53404899999998</v>
          </cell>
          <cell r="BW82">
            <v>204.56436299999999</v>
          </cell>
          <cell r="BX82">
            <v>177.22117299999999</v>
          </cell>
          <cell r="BY82">
            <v>967.20085800000004</v>
          </cell>
          <cell r="BZ82">
            <v>1162.3761750000001</v>
          </cell>
          <cell r="CA82">
            <v>0</v>
          </cell>
          <cell r="CB82">
            <v>27.787396999999999</v>
          </cell>
          <cell r="CC82">
            <v>138.828047</v>
          </cell>
          <cell r="CD82">
            <v>146.59269900000001</v>
          </cell>
          <cell r="CE82">
            <v>139.53107900000001</v>
          </cell>
          <cell r="CF82">
            <v>173.904685</v>
          </cell>
          <cell r="CG82">
            <v>47.983544000000002</v>
          </cell>
          <cell r="CH82">
            <v>487.74872299999998</v>
          </cell>
          <cell r="CI82">
            <v>1109.831651</v>
          </cell>
          <cell r="CJ82">
            <v>0</v>
          </cell>
          <cell r="CK82">
            <v>3.6159690000000002</v>
          </cell>
          <cell r="CL82">
            <v>100.20304400000001</v>
          </cell>
          <cell r="CM82">
            <v>144.66022599999999</v>
          </cell>
          <cell r="CN82">
            <v>222.00297</v>
          </cell>
          <cell r="CO82">
            <v>30.659678</v>
          </cell>
          <cell r="CP82">
            <v>129.237629</v>
          </cell>
          <cell r="CQ82">
            <v>479.452135</v>
          </cell>
          <cell r="CR82">
            <v>2080.1784889999999</v>
          </cell>
          <cell r="CS82">
            <v>334.97478699999999</v>
          </cell>
          <cell r="CT82">
            <v>418.73902700000002</v>
          </cell>
          <cell r="CU82">
            <v>2355.2088319999998</v>
          </cell>
          <cell r="CV82">
            <v>59.944443999999997</v>
          </cell>
        </row>
        <row r="83">
          <cell r="H83" t="str">
            <v>3417225</v>
          </cell>
          <cell r="M83">
            <v>2426.2822769999998</v>
          </cell>
          <cell r="N83">
            <v>50.573048999999997</v>
          </cell>
          <cell r="O83">
            <v>55.523612999999997</v>
          </cell>
          <cell r="P83">
            <v>83.186778000000004</v>
          </cell>
          <cell r="Q83">
            <v>103.578953</v>
          </cell>
          <cell r="R83">
            <v>793.47056699999996</v>
          </cell>
          <cell r="S83">
            <v>715.37993700000004</v>
          </cell>
          <cell r="T83">
            <v>308.811217</v>
          </cell>
          <cell r="U83">
            <v>114.49084000000001</v>
          </cell>
          <cell r="V83">
            <v>126.385008</v>
          </cell>
          <cell r="W83">
            <v>74.882316000000003</v>
          </cell>
          <cell r="X83">
            <v>67.827107999999996</v>
          </cell>
          <cell r="Y83">
            <v>90.279691</v>
          </cell>
          <cell r="Z83">
            <v>65.774758000000006</v>
          </cell>
          <cell r="AA83">
            <v>140.76151899999999</v>
          </cell>
          <cell r="AB83">
            <v>1406.0766490000001</v>
          </cell>
          <cell r="AC83">
            <v>388.62208199999998</v>
          </cell>
          <cell r="AD83">
            <v>138.26238499999999</v>
          </cell>
          <cell r="AE83">
            <v>128.67808500000001</v>
          </cell>
          <cell r="AF83">
            <v>233.03371899999999</v>
          </cell>
          <cell r="AG83">
            <v>1149.6243059999999</v>
          </cell>
          <cell r="AH83">
            <v>528.32300199999997</v>
          </cell>
          <cell r="AI83">
            <v>268.17390799999998</v>
          </cell>
          <cell r="AJ83">
            <v>134.037578</v>
          </cell>
          <cell r="AK83">
            <v>113.089765</v>
          </cell>
          <cell r="AL83">
            <v>469.80936800000001</v>
          </cell>
          <cell r="AM83">
            <v>1755.205586</v>
          </cell>
          <cell r="AN83">
            <v>201.267324</v>
          </cell>
          <cell r="AO83">
            <v>1143.723665</v>
          </cell>
          <cell r="AP83">
            <v>117.753147</v>
          </cell>
          <cell r="AQ83">
            <v>502.45035100000001</v>
          </cell>
          <cell r="AR83">
            <v>277.29783400000002</v>
          </cell>
          <cell r="AS83">
            <v>145.13184200000001</v>
          </cell>
          <cell r="AT83">
            <v>66.118618999999995</v>
          </cell>
          <cell r="AU83">
            <v>34.971873000000002</v>
          </cell>
          <cell r="AV83">
            <v>210.18172200000001</v>
          </cell>
          <cell r="AW83">
            <v>852.09700699999996</v>
          </cell>
          <cell r="AX83">
            <v>81.444935999999998</v>
          </cell>
          <cell r="AY83">
            <v>1282.558612</v>
          </cell>
          <cell r="AZ83">
            <v>115.28057200000001</v>
          </cell>
          <cell r="BA83">
            <v>647.17395599999998</v>
          </cell>
          <cell r="BB83">
            <v>251.02516800000001</v>
          </cell>
          <cell r="BC83">
            <v>123.04206600000001</v>
          </cell>
          <cell r="BD83">
            <v>67.918959000000001</v>
          </cell>
          <cell r="BE83">
            <v>78.117891999999998</v>
          </cell>
          <cell r="BF83">
            <v>259.62764600000003</v>
          </cell>
          <cell r="BG83">
            <v>903.10857799999997</v>
          </cell>
          <cell r="BH83">
            <v>119.822388</v>
          </cell>
          <cell r="BI83">
            <v>2343.1486049999999</v>
          </cell>
          <cell r="BJ83">
            <v>793.10503900000003</v>
          </cell>
          <cell r="BK83">
            <v>357.30676199999999</v>
          </cell>
          <cell r="BL83">
            <v>287.87665099999998</v>
          </cell>
          <cell r="BM83">
            <v>148.79206400000001</v>
          </cell>
          <cell r="BN83">
            <v>526.94730800000002</v>
          </cell>
          <cell r="BO83">
            <v>43.130121000000003</v>
          </cell>
          <cell r="BP83">
            <v>185.99065999999999</v>
          </cell>
          <cell r="BQ83">
            <v>2193.2485590000001</v>
          </cell>
          <cell r="BR83">
            <v>0</v>
          </cell>
          <cell r="BS83">
            <v>65.558961999999994</v>
          </cell>
          <cell r="BT83">
            <v>409.03335199999998</v>
          </cell>
          <cell r="BU83">
            <v>297.58248500000002</v>
          </cell>
          <cell r="BV83">
            <v>241.33748900000001</v>
          </cell>
          <cell r="BW83">
            <v>146.06998999999999</v>
          </cell>
          <cell r="BX83">
            <v>205.04665900000001</v>
          </cell>
          <cell r="BY83">
            <v>828.61962200000005</v>
          </cell>
          <cell r="BZ83">
            <v>1025.9705180000001</v>
          </cell>
          <cell r="CA83">
            <v>0</v>
          </cell>
          <cell r="CB83">
            <v>49.263165999999998</v>
          </cell>
          <cell r="CC83">
            <v>200.44434200000001</v>
          </cell>
          <cell r="CD83">
            <v>137.62958900000001</v>
          </cell>
          <cell r="CE83">
            <v>54.456378999999998</v>
          </cell>
          <cell r="CF83">
            <v>130.440922</v>
          </cell>
          <cell r="CG83">
            <v>97.920877000000004</v>
          </cell>
          <cell r="CH83">
            <v>355.81524400000001</v>
          </cell>
          <cell r="CI83">
            <v>1167.2780399999999</v>
          </cell>
          <cell r="CJ83">
            <v>0</v>
          </cell>
          <cell r="CK83">
            <v>16.295795999999999</v>
          </cell>
          <cell r="CL83">
            <v>208.58901</v>
          </cell>
          <cell r="CM83">
            <v>159.95289700000001</v>
          </cell>
          <cell r="CN83">
            <v>186.88111000000001</v>
          </cell>
          <cell r="CO83">
            <v>15.629068</v>
          </cell>
          <cell r="CP83">
            <v>107.125782</v>
          </cell>
          <cell r="CQ83">
            <v>472.80437799999999</v>
          </cell>
          <cell r="CR83">
            <v>2157.6690149999999</v>
          </cell>
          <cell r="CS83">
            <v>268.61326200000002</v>
          </cell>
          <cell r="CT83">
            <v>307.79515300000003</v>
          </cell>
          <cell r="CU83">
            <v>2426.2822769999998</v>
          </cell>
          <cell r="CV83">
            <v>0</v>
          </cell>
        </row>
        <row r="84">
          <cell r="H84" t="str">
            <v>3417225</v>
          </cell>
          <cell r="M84">
            <v>2415.2461239999998</v>
          </cell>
          <cell r="N84">
            <v>63.255884999999999</v>
          </cell>
          <cell r="O84">
            <v>48.042129000000003</v>
          </cell>
          <cell r="P84">
            <v>75.461236999999997</v>
          </cell>
          <cell r="Q84">
            <v>74.903586000000004</v>
          </cell>
          <cell r="R84">
            <v>741.24497199999996</v>
          </cell>
          <cell r="S84">
            <v>784.355188</v>
          </cell>
          <cell r="T84">
            <v>301.08678600000002</v>
          </cell>
          <cell r="U84">
            <v>175.29873000000001</v>
          </cell>
          <cell r="V84">
            <v>102.484798</v>
          </cell>
          <cell r="W84">
            <v>49.112814</v>
          </cell>
          <cell r="X84">
            <v>85.180496000000005</v>
          </cell>
          <cell r="Y84">
            <v>82.035270999999995</v>
          </cell>
          <cell r="Z84">
            <v>42.915289999999999</v>
          </cell>
          <cell r="AA84">
            <v>86.028070999999997</v>
          </cell>
          <cell r="AB84">
            <v>1476.588299</v>
          </cell>
          <cell r="AC84">
            <v>385.17168400000003</v>
          </cell>
          <cell r="AD84">
            <v>177.52713900000001</v>
          </cell>
          <cell r="AE84">
            <v>79.799875</v>
          </cell>
          <cell r="AF84">
            <v>218.40974399999999</v>
          </cell>
          <cell r="AG84">
            <v>1171.4417900000001</v>
          </cell>
          <cell r="AH84">
            <v>520.69468300000005</v>
          </cell>
          <cell r="AI84">
            <v>270.94189699999998</v>
          </cell>
          <cell r="AJ84">
            <v>165.80607000000001</v>
          </cell>
          <cell r="AK84">
            <v>67.951938999999996</v>
          </cell>
          <cell r="AL84">
            <v>375.04544800000002</v>
          </cell>
          <cell r="AM84">
            <v>1888.603063</v>
          </cell>
          <cell r="AN84">
            <v>151.597612</v>
          </cell>
          <cell r="AO84">
            <v>1173.3800759999999</v>
          </cell>
          <cell r="AP84">
            <v>127.62145700000001</v>
          </cell>
          <cell r="AQ84">
            <v>516.63561500000003</v>
          </cell>
          <cell r="AR84">
            <v>287.88539500000002</v>
          </cell>
          <cell r="AS84">
            <v>156.84758299999999</v>
          </cell>
          <cell r="AT84">
            <v>64.449652999999998</v>
          </cell>
          <cell r="AU84">
            <v>19.940372</v>
          </cell>
          <cell r="AV84">
            <v>167.477811</v>
          </cell>
          <cell r="AW84">
            <v>962.89946699999996</v>
          </cell>
          <cell r="AX84">
            <v>43.002797999999999</v>
          </cell>
          <cell r="AY84">
            <v>1241.866047</v>
          </cell>
          <cell r="AZ84">
            <v>90.788286999999997</v>
          </cell>
          <cell r="BA84">
            <v>654.80617500000005</v>
          </cell>
          <cell r="BB84">
            <v>232.80928800000001</v>
          </cell>
          <cell r="BC84">
            <v>114.094314</v>
          </cell>
          <cell r="BD84">
            <v>101.35641699999999</v>
          </cell>
          <cell r="BE84">
            <v>48.011566999999999</v>
          </cell>
          <cell r="BF84">
            <v>207.56763799999999</v>
          </cell>
          <cell r="BG84">
            <v>925.70359599999995</v>
          </cell>
          <cell r="BH84">
            <v>108.594814</v>
          </cell>
          <cell r="BI84">
            <v>2316.103157</v>
          </cell>
          <cell r="BJ84">
            <v>768.24758899999995</v>
          </cell>
          <cell r="BK84">
            <v>523.33896100000004</v>
          </cell>
          <cell r="BL84">
            <v>189.62949499999999</v>
          </cell>
          <cell r="BM84">
            <v>88.445201999999995</v>
          </cell>
          <cell r="BN84">
            <v>538.25709600000005</v>
          </cell>
          <cell r="BO84">
            <v>33.164661000000002</v>
          </cell>
          <cell r="BP84">
            <v>175.02015299999999</v>
          </cell>
          <cell r="BQ84">
            <v>2196.8363800000002</v>
          </cell>
          <cell r="BR84">
            <v>0</v>
          </cell>
          <cell r="BS84">
            <v>61.754885000000002</v>
          </cell>
          <cell r="BT84">
            <v>360.79990400000003</v>
          </cell>
          <cell r="BU84">
            <v>307.31579399999998</v>
          </cell>
          <cell r="BV84">
            <v>329.25495699999999</v>
          </cell>
          <cell r="BW84">
            <v>113.950446</v>
          </cell>
          <cell r="BX84">
            <v>179.81849</v>
          </cell>
          <cell r="BY84">
            <v>843.94190400000002</v>
          </cell>
          <cell r="BZ84">
            <v>1045.758619</v>
          </cell>
          <cell r="CA84">
            <v>0</v>
          </cell>
          <cell r="CB84">
            <v>38.949621</v>
          </cell>
          <cell r="CC84">
            <v>214.220574</v>
          </cell>
          <cell r="CD84">
            <v>144.37539200000001</v>
          </cell>
          <cell r="CE84">
            <v>126.85422800000001</v>
          </cell>
          <cell r="CF84">
            <v>106.969211</v>
          </cell>
          <cell r="CG84">
            <v>64.579948000000002</v>
          </cell>
          <cell r="CH84">
            <v>349.80964499999999</v>
          </cell>
          <cell r="CI84">
            <v>1151.077761</v>
          </cell>
          <cell r="CJ84">
            <v>0</v>
          </cell>
          <cell r="CK84">
            <v>22.805264000000001</v>
          </cell>
          <cell r="CL84">
            <v>146.57933</v>
          </cell>
          <cell r="CM84">
            <v>162.94040200000001</v>
          </cell>
          <cell r="CN84">
            <v>202.40072900000001</v>
          </cell>
          <cell r="CO84">
            <v>6.9812349999999999</v>
          </cell>
          <cell r="CP84">
            <v>115.238542</v>
          </cell>
          <cell r="CQ84">
            <v>494.13225899999998</v>
          </cell>
          <cell r="CR84">
            <v>2117.5009380000001</v>
          </cell>
          <cell r="CS84">
            <v>297.74518599999999</v>
          </cell>
          <cell r="CT84">
            <v>360.62232699999998</v>
          </cell>
          <cell r="CU84">
            <v>2413.2461239999998</v>
          </cell>
          <cell r="CV84">
            <v>2</v>
          </cell>
        </row>
        <row r="85">
          <cell r="H85" t="str">
            <v>3417226</v>
          </cell>
          <cell r="M85">
            <v>4338.6756160000004</v>
          </cell>
          <cell r="N85">
            <v>160.99050299999999</v>
          </cell>
          <cell r="O85">
            <v>106.78319</v>
          </cell>
          <cell r="P85">
            <v>194.813196</v>
          </cell>
          <cell r="Q85">
            <v>256.57763</v>
          </cell>
          <cell r="R85">
            <v>994.17486299999996</v>
          </cell>
          <cell r="S85">
            <v>1055.462509</v>
          </cell>
          <cell r="T85">
            <v>727.67626099999995</v>
          </cell>
          <cell r="U85">
            <v>375.32126899999997</v>
          </cell>
          <cell r="V85">
            <v>294.24460199999999</v>
          </cell>
          <cell r="W85">
            <v>172.63159099999999</v>
          </cell>
          <cell r="X85">
            <v>189.67161899999999</v>
          </cell>
          <cell r="Y85">
            <v>175.644576</v>
          </cell>
          <cell r="Z85">
            <v>187.39490799999999</v>
          </cell>
          <cell r="AA85">
            <v>264.26075900000001</v>
          </cell>
          <cell r="AB85">
            <v>1899.5289029999999</v>
          </cell>
          <cell r="AC85">
            <v>963.35186499999998</v>
          </cell>
          <cell r="AD85">
            <v>373.86863</v>
          </cell>
          <cell r="AE85">
            <v>284.95435800000001</v>
          </cell>
          <cell r="AF85">
            <v>593.70198600000003</v>
          </cell>
          <cell r="AG85">
            <v>1541.238128</v>
          </cell>
          <cell r="AH85">
            <v>926.82160399999998</v>
          </cell>
          <cell r="AI85">
            <v>648.96804099999997</v>
          </cell>
          <cell r="AJ85">
            <v>358.17621600000001</v>
          </cell>
          <cell r="AK85">
            <v>269.76964199999998</v>
          </cell>
          <cell r="AL85">
            <v>949.06409199999996</v>
          </cell>
          <cell r="AM85">
            <v>2922.7353309999999</v>
          </cell>
          <cell r="AN85">
            <v>466.876194</v>
          </cell>
          <cell r="AO85">
            <v>2127.2117589999998</v>
          </cell>
          <cell r="AP85">
            <v>303.87218000000001</v>
          </cell>
          <cell r="AQ85">
            <v>746.29601200000002</v>
          </cell>
          <cell r="AR85">
            <v>502.12040999999999</v>
          </cell>
          <cell r="AS85">
            <v>338.78886699999998</v>
          </cell>
          <cell r="AT85">
            <v>155.376542</v>
          </cell>
          <cell r="AU85">
            <v>80.757748000000007</v>
          </cell>
          <cell r="AV85">
            <v>507.24184600000001</v>
          </cell>
          <cell r="AW85">
            <v>1456.3613969999999</v>
          </cell>
          <cell r="AX85">
            <v>163.60851600000001</v>
          </cell>
          <cell r="AY85">
            <v>2211.4638570000002</v>
          </cell>
          <cell r="AZ85">
            <v>289.82980500000002</v>
          </cell>
          <cell r="BA85">
            <v>794.94211499999994</v>
          </cell>
          <cell r="BB85">
            <v>424.70119499999998</v>
          </cell>
          <cell r="BC85">
            <v>310.17917399999999</v>
          </cell>
          <cell r="BD85">
            <v>202.79967400000001</v>
          </cell>
          <cell r="BE85">
            <v>189.01189400000001</v>
          </cell>
          <cell r="BF85">
            <v>441.82224600000001</v>
          </cell>
          <cell r="BG85">
            <v>1466.373934</v>
          </cell>
          <cell r="BH85">
            <v>303.26767799999999</v>
          </cell>
          <cell r="BI85">
            <v>4112.3044579999996</v>
          </cell>
          <cell r="BJ85">
            <v>1834.484567</v>
          </cell>
          <cell r="BK85">
            <v>849.53611100000001</v>
          </cell>
          <cell r="BL85">
            <v>243.22642400000001</v>
          </cell>
          <cell r="BM85">
            <v>95.917422999999999</v>
          </cell>
          <cell r="BN85">
            <v>724.57145800000001</v>
          </cell>
          <cell r="BO85">
            <v>62.348559999999999</v>
          </cell>
          <cell r="BP85">
            <v>302.21991600000001</v>
          </cell>
          <cell r="BQ85">
            <v>3744.4736309999998</v>
          </cell>
          <cell r="BR85">
            <v>0</v>
          </cell>
          <cell r="BS85">
            <v>132.59296399999999</v>
          </cell>
          <cell r="BT85">
            <v>443.59747299999998</v>
          </cell>
          <cell r="BU85">
            <v>578.79906800000003</v>
          </cell>
          <cell r="BV85">
            <v>594.45400099999995</v>
          </cell>
          <cell r="BW85">
            <v>361.23995500000001</v>
          </cell>
          <cell r="BX85">
            <v>540.39005199999997</v>
          </cell>
          <cell r="BY85">
            <v>1093.4001169999999</v>
          </cell>
          <cell r="BZ85">
            <v>1823.339579</v>
          </cell>
          <cell r="CA85">
            <v>0</v>
          </cell>
          <cell r="CB85">
            <v>104.614043</v>
          </cell>
          <cell r="CC85">
            <v>228.71372700000001</v>
          </cell>
          <cell r="CD85">
            <v>253.35394500000001</v>
          </cell>
          <cell r="CE85">
            <v>233.33889099999999</v>
          </cell>
          <cell r="CF85">
            <v>314.84082799999999</v>
          </cell>
          <cell r="CG85">
            <v>189.28700599999999</v>
          </cell>
          <cell r="CH85">
            <v>499.19113800000002</v>
          </cell>
          <cell r="CI85">
            <v>1921.1340520000001</v>
          </cell>
          <cell r="CJ85">
            <v>0</v>
          </cell>
          <cell r="CK85">
            <v>27.978922000000001</v>
          </cell>
          <cell r="CL85">
            <v>214.883746</v>
          </cell>
          <cell r="CM85">
            <v>325.44512300000002</v>
          </cell>
          <cell r="CN85">
            <v>361.11511000000002</v>
          </cell>
          <cell r="CO85">
            <v>46.399126000000003</v>
          </cell>
          <cell r="CP85">
            <v>351.10304600000001</v>
          </cell>
          <cell r="CQ85">
            <v>594.208979</v>
          </cell>
          <cell r="CR85">
            <v>3627.7840849999998</v>
          </cell>
          <cell r="CS85">
            <v>710.89153199999998</v>
          </cell>
          <cell r="CT85">
            <v>839.67741999999998</v>
          </cell>
          <cell r="CU85">
            <v>4326.1756160000004</v>
          </cell>
          <cell r="CV85">
            <v>12.5</v>
          </cell>
        </row>
        <row r="86">
          <cell r="H86" t="str">
            <v>3417226</v>
          </cell>
          <cell r="M86">
            <v>4293.6952289999999</v>
          </cell>
          <cell r="N86">
            <v>155.67447999999999</v>
          </cell>
          <cell r="O86">
            <v>122.849611</v>
          </cell>
          <cell r="P86">
            <v>148.845686</v>
          </cell>
          <cell r="Q86">
            <v>177.48256599999999</v>
          </cell>
          <cell r="R86">
            <v>840.98026300000004</v>
          </cell>
          <cell r="S86">
            <v>1069.2913060000001</v>
          </cell>
          <cell r="T86">
            <v>730.68867399999999</v>
          </cell>
          <cell r="U86">
            <v>423.044848</v>
          </cell>
          <cell r="V86">
            <v>373.03058099999998</v>
          </cell>
          <cell r="W86">
            <v>251.80721500000001</v>
          </cell>
          <cell r="X86">
            <v>198.78386</v>
          </cell>
          <cell r="Y86">
            <v>178.31634500000001</v>
          </cell>
          <cell r="Z86">
            <v>123.075384</v>
          </cell>
          <cell r="AA86">
            <v>202.29209</v>
          </cell>
          <cell r="AB86">
            <v>1762.4736539999999</v>
          </cell>
          <cell r="AC86">
            <v>989.73630400000002</v>
          </cell>
          <cell r="AD86">
            <v>429.815426</v>
          </cell>
          <cell r="AE86">
            <v>409.20216699999997</v>
          </cell>
          <cell r="AF86">
            <v>514.61856999999998</v>
          </cell>
          <cell r="AG86">
            <v>1439.752755</v>
          </cell>
          <cell r="AH86">
            <v>802.37373000000002</v>
          </cell>
          <cell r="AI86">
            <v>732.93291199999999</v>
          </cell>
          <cell r="AJ86">
            <v>414.04901000000001</v>
          </cell>
          <cell r="AK86">
            <v>389.96825100000001</v>
          </cell>
          <cell r="AL86">
            <v>814.92389900000001</v>
          </cell>
          <cell r="AM86">
            <v>2853.9335339999998</v>
          </cell>
          <cell r="AN86">
            <v>624.83779500000003</v>
          </cell>
          <cell r="AO86">
            <v>1980.799145</v>
          </cell>
          <cell r="AP86">
            <v>263.23955100000001</v>
          </cell>
          <cell r="AQ86">
            <v>651.14728000000002</v>
          </cell>
          <cell r="AR86">
            <v>409.29382600000002</v>
          </cell>
          <cell r="AS86">
            <v>350.04320200000001</v>
          </cell>
          <cell r="AT86">
            <v>174.25716399999999</v>
          </cell>
          <cell r="AU86">
            <v>132.81812300000001</v>
          </cell>
          <cell r="AV86">
            <v>382.66158899999999</v>
          </cell>
          <cell r="AW86">
            <v>1369.4599169999999</v>
          </cell>
          <cell r="AX86">
            <v>228.677638</v>
          </cell>
          <cell r="AY86">
            <v>2312.896084</v>
          </cell>
          <cell r="AZ86">
            <v>251.379019</v>
          </cell>
          <cell r="BA86">
            <v>788.60547599999995</v>
          </cell>
          <cell r="BB86">
            <v>393.079904</v>
          </cell>
          <cell r="BC86">
            <v>382.88970999999998</v>
          </cell>
          <cell r="BD86">
            <v>239.79184699999999</v>
          </cell>
          <cell r="BE86">
            <v>257.150128</v>
          </cell>
          <cell r="BF86">
            <v>432.26231000000001</v>
          </cell>
          <cell r="BG86">
            <v>1484.4736170000001</v>
          </cell>
          <cell r="BH86">
            <v>396.16015700000003</v>
          </cell>
          <cell r="BI86">
            <v>4054.142085</v>
          </cell>
          <cell r="BJ86">
            <v>1884.5457269999999</v>
          </cell>
          <cell r="BK86">
            <v>763.38108899999997</v>
          </cell>
          <cell r="BL86">
            <v>203.999402</v>
          </cell>
          <cell r="BM86">
            <v>158.65693999999999</v>
          </cell>
          <cell r="BN86">
            <v>781.17122500000005</v>
          </cell>
          <cell r="BO86">
            <v>51.004181000000003</v>
          </cell>
          <cell r="BP86">
            <v>211.383522</v>
          </cell>
          <cell r="BQ86">
            <v>3779.076658</v>
          </cell>
          <cell r="BR86">
            <v>0</v>
          </cell>
          <cell r="BS86">
            <v>134.093782</v>
          </cell>
          <cell r="BT86">
            <v>589.431377</v>
          </cell>
          <cell r="BU86">
            <v>537.85038899999995</v>
          </cell>
          <cell r="BV86">
            <v>488.50847599999997</v>
          </cell>
          <cell r="BW86">
            <v>307.11434100000002</v>
          </cell>
          <cell r="BX86">
            <v>679.18346899999995</v>
          </cell>
          <cell r="BY86">
            <v>1042.8948230000001</v>
          </cell>
          <cell r="BZ86">
            <v>1717.5595940000001</v>
          </cell>
          <cell r="CA86">
            <v>0</v>
          </cell>
          <cell r="CB86">
            <v>71.307976999999994</v>
          </cell>
          <cell r="CC86">
            <v>373.41159900000002</v>
          </cell>
          <cell r="CD86">
            <v>234.56725800000001</v>
          </cell>
          <cell r="CE86">
            <v>147.696911</v>
          </cell>
          <cell r="CF86">
            <v>255.54857100000001</v>
          </cell>
          <cell r="CG86">
            <v>271.30936700000001</v>
          </cell>
          <cell r="CH86">
            <v>363.71791200000001</v>
          </cell>
          <cell r="CI86">
            <v>2061.517065</v>
          </cell>
          <cell r="CJ86">
            <v>0</v>
          </cell>
          <cell r="CK86">
            <v>62.785806000000001</v>
          </cell>
          <cell r="CL86">
            <v>216.019778</v>
          </cell>
          <cell r="CM86">
            <v>303.28313200000002</v>
          </cell>
          <cell r="CN86">
            <v>340.81156499999997</v>
          </cell>
          <cell r="CO86">
            <v>51.565770000000001</v>
          </cell>
          <cell r="CP86">
            <v>407.87410199999999</v>
          </cell>
          <cell r="CQ86">
            <v>679.17691100000002</v>
          </cell>
          <cell r="CR86">
            <v>3792.4165819999998</v>
          </cell>
          <cell r="CS86">
            <v>501.27864699999998</v>
          </cell>
          <cell r="CT86">
            <v>647.08430599999997</v>
          </cell>
          <cell r="CU86">
            <v>4293.6952289999999</v>
          </cell>
          <cell r="CV86">
            <v>0</v>
          </cell>
        </row>
        <row r="87">
          <cell r="H87" t="str">
            <v>3417227</v>
          </cell>
          <cell r="M87">
            <v>3100.8362120000002</v>
          </cell>
          <cell r="N87">
            <v>36.500501</v>
          </cell>
          <cell r="O87">
            <v>55.859738</v>
          </cell>
          <cell r="P87">
            <v>86.923115999999993</v>
          </cell>
          <cell r="Q87">
            <v>147.96825100000001</v>
          </cell>
          <cell r="R87">
            <v>752.50165700000002</v>
          </cell>
          <cell r="S87">
            <v>529.67411500000003</v>
          </cell>
          <cell r="T87">
            <v>458.44934499999999</v>
          </cell>
          <cell r="U87">
            <v>305.24584499999997</v>
          </cell>
          <cell r="V87">
            <v>461.685812</v>
          </cell>
          <cell r="W87">
            <v>266.02783199999999</v>
          </cell>
          <cell r="X87">
            <v>62.399324</v>
          </cell>
          <cell r="Y87">
            <v>69.373762999999997</v>
          </cell>
          <cell r="Z87">
            <v>97.764506999999995</v>
          </cell>
          <cell r="AA87">
            <v>238.70913300000001</v>
          </cell>
          <cell r="AB87">
            <v>1123.605018</v>
          </cell>
          <cell r="AC87">
            <v>586.32941800000003</v>
          </cell>
          <cell r="AD87">
            <v>452.26199400000002</v>
          </cell>
          <cell r="AE87">
            <v>470.393056</v>
          </cell>
          <cell r="AF87">
            <v>246.032848</v>
          </cell>
          <cell r="AG87">
            <v>1069.487269</v>
          </cell>
          <cell r="AH87">
            <v>453.64869299999998</v>
          </cell>
          <cell r="AI87">
            <v>444.67132099999998</v>
          </cell>
          <cell r="AJ87">
            <v>479.54100299999999</v>
          </cell>
          <cell r="AK87">
            <v>407.45507900000001</v>
          </cell>
          <cell r="AL87">
            <v>617.21268299999997</v>
          </cell>
          <cell r="AM87">
            <v>1755.9098859999999</v>
          </cell>
          <cell r="AN87">
            <v>727.71364400000004</v>
          </cell>
          <cell r="AO87">
            <v>1402.3938390000001</v>
          </cell>
          <cell r="AP87">
            <v>131.15294299999999</v>
          </cell>
          <cell r="AQ87">
            <v>512.59778100000005</v>
          </cell>
          <cell r="AR87">
            <v>220.38159400000001</v>
          </cell>
          <cell r="AS87">
            <v>217.890097</v>
          </cell>
          <cell r="AT87">
            <v>192.04768899999999</v>
          </cell>
          <cell r="AU87">
            <v>128.323735</v>
          </cell>
          <cell r="AV87">
            <v>346.55354999999997</v>
          </cell>
          <cell r="AW87">
            <v>800.70903699999997</v>
          </cell>
          <cell r="AX87">
            <v>255.13125299999999</v>
          </cell>
          <cell r="AY87">
            <v>1698.4423730000001</v>
          </cell>
          <cell r="AZ87">
            <v>114.87990499999999</v>
          </cell>
          <cell r="BA87">
            <v>556.88948800000003</v>
          </cell>
          <cell r="BB87">
            <v>233.267099</v>
          </cell>
          <cell r="BC87">
            <v>226.78122400000001</v>
          </cell>
          <cell r="BD87">
            <v>287.493314</v>
          </cell>
          <cell r="BE87">
            <v>279.13134300000002</v>
          </cell>
          <cell r="BF87">
            <v>270.659133</v>
          </cell>
          <cell r="BG87">
            <v>955.20084899999995</v>
          </cell>
          <cell r="BH87">
            <v>472.58239099999997</v>
          </cell>
          <cell r="BI87">
            <v>3032.7947570000001</v>
          </cell>
          <cell r="BJ87">
            <v>1537.1856419999999</v>
          </cell>
          <cell r="BK87">
            <v>391.72382599999997</v>
          </cell>
          <cell r="BL87">
            <v>187.178755</v>
          </cell>
          <cell r="BM87">
            <v>158.244822</v>
          </cell>
          <cell r="BN87">
            <v>524.46380999999997</v>
          </cell>
          <cell r="BO87">
            <v>49.539720000000003</v>
          </cell>
          <cell r="BP87">
            <v>184.458181</v>
          </cell>
          <cell r="BQ87">
            <v>2864.3033639999999</v>
          </cell>
          <cell r="BR87">
            <v>0</v>
          </cell>
          <cell r="BS87">
            <v>77.820278999999999</v>
          </cell>
          <cell r="BT87">
            <v>317.54742900000002</v>
          </cell>
          <cell r="BU87">
            <v>332.142515</v>
          </cell>
          <cell r="BV87">
            <v>309.69109500000002</v>
          </cell>
          <cell r="BW87">
            <v>147.24339800000001</v>
          </cell>
          <cell r="BX87">
            <v>778.81377399999997</v>
          </cell>
          <cell r="BY87">
            <v>901.04487400000005</v>
          </cell>
          <cell r="BZ87">
            <v>1312.634836</v>
          </cell>
          <cell r="CA87">
            <v>0</v>
          </cell>
          <cell r="CB87">
            <v>64.619164999999995</v>
          </cell>
          <cell r="CC87">
            <v>176.33227099999999</v>
          </cell>
          <cell r="CD87">
            <v>150.27479</v>
          </cell>
          <cell r="CE87">
            <v>78.246662999999998</v>
          </cell>
          <cell r="CF87">
            <v>127.288122</v>
          </cell>
          <cell r="CG87">
            <v>299.26336800000001</v>
          </cell>
          <cell r="CH87">
            <v>416.610455</v>
          </cell>
          <cell r="CI87">
            <v>1551.6685279999999</v>
          </cell>
          <cell r="CJ87">
            <v>0</v>
          </cell>
          <cell r="CK87">
            <v>13.201114</v>
          </cell>
          <cell r="CL87">
            <v>141.215158</v>
          </cell>
          <cell r="CM87">
            <v>181.86772500000001</v>
          </cell>
          <cell r="CN87">
            <v>231.44443200000001</v>
          </cell>
          <cell r="CO87">
            <v>19.955276000000001</v>
          </cell>
          <cell r="CP87">
            <v>479.55040600000001</v>
          </cell>
          <cell r="CQ87">
            <v>484.43441899999999</v>
          </cell>
          <cell r="CR87">
            <v>2903.7375379999999</v>
          </cell>
          <cell r="CS87">
            <v>197.09867399999999</v>
          </cell>
          <cell r="CT87">
            <v>326.13067699999999</v>
          </cell>
          <cell r="CU87">
            <v>2953.3665150000002</v>
          </cell>
          <cell r="CV87">
            <v>147.469697</v>
          </cell>
        </row>
        <row r="88">
          <cell r="H88" t="str">
            <v>3417227</v>
          </cell>
          <cell r="M88">
            <v>2388.5072580000001</v>
          </cell>
          <cell r="N88">
            <v>37.795400999999998</v>
          </cell>
          <cell r="O88">
            <v>69.367008999999996</v>
          </cell>
          <cell r="P88">
            <v>62.903182000000001</v>
          </cell>
          <cell r="Q88">
            <v>104.81255</v>
          </cell>
          <cell r="R88">
            <v>465.98002500000001</v>
          </cell>
          <cell r="S88">
            <v>570.51981999999998</v>
          </cell>
          <cell r="T88">
            <v>371.54037599999998</v>
          </cell>
          <cell r="U88">
            <v>251.61567700000001</v>
          </cell>
          <cell r="V88">
            <v>338.64464500000003</v>
          </cell>
          <cell r="W88">
            <v>115.32857300000001</v>
          </cell>
          <cell r="X88">
            <v>70.004648000000003</v>
          </cell>
          <cell r="Y88">
            <v>76.628564999999995</v>
          </cell>
          <cell r="Z88">
            <v>63.768476</v>
          </cell>
          <cell r="AA88">
            <v>162.74737200000001</v>
          </cell>
          <cell r="AB88">
            <v>930.24607600000002</v>
          </cell>
          <cell r="AC88">
            <v>492.79439000000002</v>
          </cell>
          <cell r="AD88">
            <v>347.68020799999999</v>
          </cell>
          <cell r="AE88">
            <v>244.63752199999999</v>
          </cell>
          <cell r="AF88">
            <v>226.34164999999999</v>
          </cell>
          <cell r="AG88">
            <v>761.74132799999995</v>
          </cell>
          <cell r="AH88">
            <v>471.14201700000001</v>
          </cell>
          <cell r="AI88">
            <v>370.32548100000002</v>
          </cell>
          <cell r="AJ88">
            <v>331.482596</v>
          </cell>
          <cell r="AK88">
            <v>227.47418500000001</v>
          </cell>
          <cell r="AL88">
            <v>460.306961</v>
          </cell>
          <cell r="AM88">
            <v>1474.227079</v>
          </cell>
          <cell r="AN88">
            <v>453.97321799999997</v>
          </cell>
          <cell r="AO88">
            <v>1044.871474</v>
          </cell>
          <cell r="AP88">
            <v>93.142152999999993</v>
          </cell>
          <cell r="AQ88">
            <v>361.19395900000001</v>
          </cell>
          <cell r="AR88">
            <v>213.39802900000001</v>
          </cell>
          <cell r="AS88">
            <v>174.61495099999999</v>
          </cell>
          <cell r="AT88">
            <v>127.61795100000001</v>
          </cell>
          <cell r="AU88">
            <v>74.904431000000002</v>
          </cell>
          <cell r="AV88">
            <v>212.645141</v>
          </cell>
          <cell r="AW88">
            <v>667.61852499999998</v>
          </cell>
          <cell r="AX88">
            <v>164.60780800000001</v>
          </cell>
          <cell r="AY88">
            <v>1343.6357840000001</v>
          </cell>
          <cell r="AZ88">
            <v>133.19949700000001</v>
          </cell>
          <cell r="BA88">
            <v>400.54737</v>
          </cell>
          <cell r="BB88">
            <v>257.743988</v>
          </cell>
          <cell r="BC88">
            <v>195.71053000000001</v>
          </cell>
          <cell r="BD88">
            <v>203.864645</v>
          </cell>
          <cell r="BE88">
            <v>152.56975399999999</v>
          </cell>
          <cell r="BF88">
            <v>247.66182000000001</v>
          </cell>
          <cell r="BG88">
            <v>806.60855400000003</v>
          </cell>
          <cell r="BH88">
            <v>289.36541</v>
          </cell>
          <cell r="BI88">
            <v>2304.6475</v>
          </cell>
          <cell r="BJ88">
            <v>1222.1343019999999</v>
          </cell>
          <cell r="BK88">
            <v>384.99465600000002</v>
          </cell>
          <cell r="BL88">
            <v>168.189255</v>
          </cell>
          <cell r="BM88">
            <v>112.35423</v>
          </cell>
          <cell r="BN88">
            <v>302.21029600000003</v>
          </cell>
          <cell r="BO88">
            <v>18.884713999999999</v>
          </cell>
          <cell r="BP88">
            <v>95.880047000000005</v>
          </cell>
          <cell r="BQ88">
            <v>2167.1124679999998</v>
          </cell>
          <cell r="BR88">
            <v>0</v>
          </cell>
          <cell r="BS88">
            <v>38.634627000000002</v>
          </cell>
          <cell r="BT88">
            <v>195.19655299999999</v>
          </cell>
          <cell r="BU88">
            <v>366.60874699999999</v>
          </cell>
          <cell r="BV88">
            <v>365.66853900000001</v>
          </cell>
          <cell r="BW88">
            <v>117.76353</v>
          </cell>
          <cell r="BX88">
            <v>527.76108399999998</v>
          </cell>
          <cell r="BY88">
            <v>555.47938599999998</v>
          </cell>
          <cell r="BZ88">
            <v>957.65846799999997</v>
          </cell>
          <cell r="CA88">
            <v>0</v>
          </cell>
          <cell r="CB88">
            <v>27.030995999999998</v>
          </cell>
          <cell r="CC88">
            <v>124.616158</v>
          </cell>
          <cell r="CD88">
            <v>160.11081200000001</v>
          </cell>
          <cell r="CE88">
            <v>98.052723999999998</v>
          </cell>
          <cell r="CF88">
            <v>114.40002200000001</v>
          </cell>
          <cell r="CG88">
            <v>199.41897</v>
          </cell>
          <cell r="CH88">
            <v>234.02878699999999</v>
          </cell>
          <cell r="CI88">
            <v>1209.454</v>
          </cell>
          <cell r="CJ88">
            <v>0</v>
          </cell>
          <cell r="CK88">
            <v>11.603631999999999</v>
          </cell>
          <cell r="CL88">
            <v>70.580395999999993</v>
          </cell>
          <cell r="CM88">
            <v>206.49793500000001</v>
          </cell>
          <cell r="CN88">
            <v>267.615816</v>
          </cell>
          <cell r="CO88">
            <v>3.3635079999999999</v>
          </cell>
          <cell r="CP88">
            <v>328.34211499999998</v>
          </cell>
          <cell r="CQ88">
            <v>321.45059900000001</v>
          </cell>
          <cell r="CR88">
            <v>2189.1812249999998</v>
          </cell>
          <cell r="CS88">
            <v>199.326033</v>
          </cell>
          <cell r="CT88">
            <v>321.95856800000001</v>
          </cell>
          <cell r="CU88">
            <v>2281.4380150000002</v>
          </cell>
          <cell r="CV88">
            <v>107.069243</v>
          </cell>
        </row>
        <row r="89">
          <cell r="H89" t="str">
            <v>3417227</v>
          </cell>
          <cell r="M89">
            <v>2275.529063</v>
          </cell>
          <cell r="N89">
            <v>80.348629000000003</v>
          </cell>
          <cell r="O89">
            <v>74.545004000000006</v>
          </cell>
          <cell r="P89">
            <v>80.816880999999995</v>
          </cell>
          <cell r="Q89">
            <v>83.617444000000006</v>
          </cell>
          <cell r="R89">
            <v>444.96184199999999</v>
          </cell>
          <cell r="S89">
            <v>734.23299299999996</v>
          </cell>
          <cell r="T89">
            <v>218.39149</v>
          </cell>
          <cell r="U89">
            <v>191.21857900000001</v>
          </cell>
          <cell r="V89">
            <v>254.75576799999999</v>
          </cell>
          <cell r="W89">
            <v>112.640433</v>
          </cell>
          <cell r="X89">
            <v>103.171661</v>
          </cell>
          <cell r="Y89">
            <v>98.573537000000002</v>
          </cell>
          <cell r="Z89">
            <v>73.436578999999995</v>
          </cell>
          <cell r="AA89">
            <v>72.694277</v>
          </cell>
          <cell r="AB89">
            <v>1128.0809810000001</v>
          </cell>
          <cell r="AC89">
            <v>321.55483600000002</v>
          </cell>
          <cell r="AD89">
            <v>244.29885899999999</v>
          </cell>
          <cell r="AE89">
            <v>233.718333</v>
          </cell>
          <cell r="AF89">
            <v>283.18741699999998</v>
          </cell>
          <cell r="AG89">
            <v>783.37269200000003</v>
          </cell>
          <cell r="AH89">
            <v>509.03778799999998</v>
          </cell>
          <cell r="AI89">
            <v>252.86181999999999</v>
          </cell>
          <cell r="AJ89">
            <v>231.81197900000001</v>
          </cell>
          <cell r="AK89">
            <v>215.25736699999999</v>
          </cell>
          <cell r="AL89">
            <v>396.672506</v>
          </cell>
          <cell r="AM89">
            <v>1511.460356</v>
          </cell>
          <cell r="AN89">
            <v>367.39620100000002</v>
          </cell>
          <cell r="AO89">
            <v>1078.947807</v>
          </cell>
          <cell r="AP89">
            <v>141.12764300000001</v>
          </cell>
          <cell r="AQ89">
            <v>392.770872</v>
          </cell>
          <cell r="AR89">
            <v>255.86626000000001</v>
          </cell>
          <cell r="AS89">
            <v>105.541601</v>
          </cell>
          <cell r="AT89">
            <v>82.065241999999998</v>
          </cell>
          <cell r="AU89">
            <v>101.576189</v>
          </cell>
          <cell r="AV89">
            <v>203.99245500000001</v>
          </cell>
          <cell r="AW89">
            <v>731.86468000000002</v>
          </cell>
          <cell r="AX89">
            <v>143.09067200000001</v>
          </cell>
          <cell r="AY89">
            <v>1196.5812559999999</v>
          </cell>
          <cell r="AZ89">
            <v>142.059774</v>
          </cell>
          <cell r="BA89">
            <v>390.60181899999998</v>
          </cell>
          <cell r="BB89">
            <v>253.171528</v>
          </cell>
          <cell r="BC89">
            <v>147.32021800000001</v>
          </cell>
          <cell r="BD89">
            <v>149.74673799999999</v>
          </cell>
          <cell r="BE89">
            <v>113.681178</v>
          </cell>
          <cell r="BF89">
            <v>192.68005099999999</v>
          </cell>
          <cell r="BG89">
            <v>779.59567600000003</v>
          </cell>
          <cell r="BH89">
            <v>224.30552900000001</v>
          </cell>
          <cell r="BI89">
            <v>2140.751467</v>
          </cell>
          <cell r="BJ89">
            <v>1007.772525</v>
          </cell>
          <cell r="BK89">
            <v>407.52658400000001</v>
          </cell>
          <cell r="BL89">
            <v>167.31379899999999</v>
          </cell>
          <cell r="BM89">
            <v>91.247549000000006</v>
          </cell>
          <cell r="BN89">
            <v>382.38127800000001</v>
          </cell>
          <cell r="BO89">
            <v>16.832944000000001</v>
          </cell>
          <cell r="BP89">
            <v>67.676788000000002</v>
          </cell>
          <cell r="BQ89">
            <v>1992.3416460000001</v>
          </cell>
          <cell r="BR89">
            <v>0</v>
          </cell>
          <cell r="BS89">
            <v>38.429465</v>
          </cell>
          <cell r="BT89">
            <v>199.43014500000001</v>
          </cell>
          <cell r="BU89">
            <v>362.92626799999999</v>
          </cell>
          <cell r="BV89">
            <v>388.87552799999997</v>
          </cell>
          <cell r="BW89">
            <v>115.86222100000001</v>
          </cell>
          <cell r="BX89">
            <v>397.55556300000001</v>
          </cell>
          <cell r="BY89">
            <v>489.26245599999999</v>
          </cell>
          <cell r="BZ89">
            <v>937.82016399999998</v>
          </cell>
          <cell r="CA89">
            <v>0</v>
          </cell>
          <cell r="CB89">
            <v>27.467338999999999</v>
          </cell>
          <cell r="CC89">
            <v>122.29892599999999</v>
          </cell>
          <cell r="CD89">
            <v>186.561747</v>
          </cell>
          <cell r="CE89">
            <v>140.398922</v>
          </cell>
          <cell r="CF89">
            <v>97.014848000000001</v>
          </cell>
          <cell r="CG89">
            <v>175.51504199999999</v>
          </cell>
          <cell r="CH89">
            <v>188.56334000000001</v>
          </cell>
          <cell r="CI89">
            <v>1054.5214820000001</v>
          </cell>
          <cell r="CJ89">
            <v>0</v>
          </cell>
          <cell r="CK89">
            <v>10.962126</v>
          </cell>
          <cell r="CL89">
            <v>77.131219000000002</v>
          </cell>
          <cell r="CM89">
            <v>176.364521</v>
          </cell>
          <cell r="CN89">
            <v>248.476606</v>
          </cell>
          <cell r="CO89">
            <v>18.847373000000001</v>
          </cell>
          <cell r="CP89">
            <v>222.04052100000001</v>
          </cell>
          <cell r="CQ89">
            <v>300.69911500000001</v>
          </cell>
          <cell r="CR89">
            <v>2102.0397250000001</v>
          </cell>
          <cell r="CS89">
            <v>173.489338</v>
          </cell>
          <cell r="CT89">
            <v>238.442643</v>
          </cell>
          <cell r="CU89">
            <v>2275.529063</v>
          </cell>
          <cell r="CV89">
            <v>0</v>
          </cell>
        </row>
        <row r="90">
          <cell r="H90" t="str">
            <v>3417228</v>
          </cell>
          <cell r="M90">
            <v>3169.8780499999998</v>
          </cell>
          <cell r="N90">
            <v>124.812051</v>
          </cell>
          <cell r="O90">
            <v>149.11641900000001</v>
          </cell>
          <cell r="P90">
            <v>159.07218900000001</v>
          </cell>
          <cell r="Q90">
            <v>279.90833300000003</v>
          </cell>
          <cell r="R90">
            <v>404.88948699999997</v>
          </cell>
          <cell r="S90">
            <v>653.44022199999995</v>
          </cell>
          <cell r="T90">
            <v>555.10184000000004</v>
          </cell>
          <cell r="U90">
            <v>309.05878899999999</v>
          </cell>
          <cell r="V90">
            <v>370.61303600000002</v>
          </cell>
          <cell r="W90">
            <v>163.86568399999999</v>
          </cell>
          <cell r="X90">
            <v>165.79296400000001</v>
          </cell>
          <cell r="Y90">
            <v>201.63575499999999</v>
          </cell>
          <cell r="Z90">
            <v>201.68231</v>
          </cell>
          <cell r="AA90">
            <v>215.74129500000001</v>
          </cell>
          <cell r="AB90">
            <v>938.91388199999994</v>
          </cell>
          <cell r="AC90">
            <v>722.17054800000005</v>
          </cell>
          <cell r="AD90">
            <v>416.66843999999998</v>
          </cell>
          <cell r="AE90">
            <v>307.27285699999999</v>
          </cell>
          <cell r="AF90">
            <v>612.69867199999999</v>
          </cell>
          <cell r="AG90">
            <v>720.51400100000001</v>
          </cell>
          <cell r="AH90">
            <v>670.32497799999999</v>
          </cell>
          <cell r="AI90">
            <v>466.803269</v>
          </cell>
          <cell r="AJ90">
            <v>417.433944</v>
          </cell>
          <cell r="AK90">
            <v>282.10318599999999</v>
          </cell>
          <cell r="AL90">
            <v>815.10294999999996</v>
          </cell>
          <cell r="AM90">
            <v>1820.29638</v>
          </cell>
          <cell r="AN90">
            <v>534.47871999999995</v>
          </cell>
          <cell r="AO90">
            <v>1396.717879</v>
          </cell>
          <cell r="AP90">
            <v>321.965057</v>
          </cell>
          <cell r="AQ90">
            <v>343.15466199999997</v>
          </cell>
          <cell r="AR90">
            <v>289.57306299999999</v>
          </cell>
          <cell r="AS90">
            <v>193.13144600000001</v>
          </cell>
          <cell r="AT90">
            <v>147.33454800000001</v>
          </cell>
          <cell r="AU90">
            <v>101.559104</v>
          </cell>
          <cell r="AV90">
            <v>427.56681099999997</v>
          </cell>
          <cell r="AW90">
            <v>786.900441</v>
          </cell>
          <cell r="AX90">
            <v>182.25062800000001</v>
          </cell>
          <cell r="AY90">
            <v>1773.160171</v>
          </cell>
          <cell r="AZ90">
            <v>290.73361499999999</v>
          </cell>
          <cell r="BA90">
            <v>377.35933899999998</v>
          </cell>
          <cell r="BB90">
            <v>380.751915</v>
          </cell>
          <cell r="BC90">
            <v>273.67182300000002</v>
          </cell>
          <cell r="BD90">
            <v>270.09939600000001</v>
          </cell>
          <cell r="BE90">
            <v>180.544083</v>
          </cell>
          <cell r="BF90">
            <v>387.53613999999999</v>
          </cell>
          <cell r="BG90">
            <v>1033.395939</v>
          </cell>
          <cell r="BH90">
            <v>352.228092</v>
          </cell>
          <cell r="BI90">
            <v>2979.5634709999999</v>
          </cell>
          <cell r="BJ90">
            <v>2062.4995669999998</v>
          </cell>
          <cell r="BK90">
            <v>502.34010699999999</v>
          </cell>
          <cell r="BL90">
            <v>67.206395999999998</v>
          </cell>
          <cell r="BM90">
            <v>51.985512</v>
          </cell>
          <cell r="BN90">
            <v>261.93796200000003</v>
          </cell>
          <cell r="BO90">
            <v>0.99637600000000004</v>
          </cell>
          <cell r="BP90">
            <v>32.597552</v>
          </cell>
          <cell r="BQ90">
            <v>2556.1793779999998</v>
          </cell>
          <cell r="BR90">
            <v>0</v>
          </cell>
          <cell r="BS90">
            <v>46.901003000000003</v>
          </cell>
          <cell r="BT90">
            <v>188.89760999999999</v>
          </cell>
          <cell r="BU90">
            <v>317.60291599999999</v>
          </cell>
          <cell r="BV90">
            <v>386.70981499999999</v>
          </cell>
          <cell r="BW90">
            <v>166.45721900000001</v>
          </cell>
          <cell r="BX90">
            <v>599.28345100000001</v>
          </cell>
          <cell r="BY90">
            <v>850.32736399999999</v>
          </cell>
          <cell r="BZ90">
            <v>1073.752823</v>
          </cell>
          <cell r="CA90">
            <v>0</v>
          </cell>
          <cell r="CB90">
            <v>38.491804999999999</v>
          </cell>
          <cell r="CC90">
            <v>104.70572199999999</v>
          </cell>
          <cell r="CD90">
            <v>140.37132099999999</v>
          </cell>
          <cell r="CE90">
            <v>112.905469</v>
          </cell>
          <cell r="CF90">
            <v>141.09818000000001</v>
          </cell>
          <cell r="CG90">
            <v>230.82986500000001</v>
          </cell>
          <cell r="CH90">
            <v>305.350461</v>
          </cell>
          <cell r="CI90">
            <v>1482.4265559999999</v>
          </cell>
          <cell r="CJ90">
            <v>0</v>
          </cell>
          <cell r="CK90">
            <v>8.409198</v>
          </cell>
          <cell r="CL90">
            <v>84.191888000000006</v>
          </cell>
          <cell r="CM90">
            <v>177.231596</v>
          </cell>
          <cell r="CN90">
            <v>273.80434600000001</v>
          </cell>
          <cell r="CO90">
            <v>25.359038999999999</v>
          </cell>
          <cell r="CP90">
            <v>368.45358599999997</v>
          </cell>
          <cell r="CQ90">
            <v>544.97690399999999</v>
          </cell>
          <cell r="CR90">
            <v>2997.8904050000001</v>
          </cell>
          <cell r="CS90">
            <v>171.98764600000001</v>
          </cell>
          <cell r="CT90">
            <v>251.66441</v>
          </cell>
          <cell r="CU90">
            <v>3162.8780499999998</v>
          </cell>
          <cell r="CV90">
            <v>7</v>
          </cell>
        </row>
        <row r="91">
          <cell r="H91" t="str">
            <v>3417228</v>
          </cell>
          <cell r="M91">
            <v>3222.4534880000001</v>
          </cell>
          <cell r="N91">
            <v>106.282967</v>
          </cell>
          <cell r="O91">
            <v>99.034051000000005</v>
          </cell>
          <cell r="P91">
            <v>112.166719</v>
          </cell>
          <cell r="Q91">
            <v>183.47453300000001</v>
          </cell>
          <cell r="R91">
            <v>387.81895100000003</v>
          </cell>
          <cell r="S91">
            <v>836.045975</v>
          </cell>
          <cell r="T91">
            <v>629.72228700000005</v>
          </cell>
          <cell r="U91">
            <v>359.02755999999999</v>
          </cell>
          <cell r="V91">
            <v>332.16478899999998</v>
          </cell>
          <cell r="W91">
            <v>176.71565699999999</v>
          </cell>
          <cell r="X91">
            <v>147.26068100000001</v>
          </cell>
          <cell r="Y91">
            <v>129.01952700000001</v>
          </cell>
          <cell r="Z91">
            <v>112.905457</v>
          </cell>
          <cell r="AA91">
            <v>151.34080399999999</v>
          </cell>
          <cell r="AB91">
            <v>1110.6694230000001</v>
          </cell>
          <cell r="AC91">
            <v>890.70592099999999</v>
          </cell>
          <cell r="AD91">
            <v>328.610816</v>
          </cell>
          <cell r="AE91">
            <v>351.94085999999999</v>
          </cell>
          <cell r="AF91">
            <v>424.05649</v>
          </cell>
          <cell r="AG91">
            <v>750.08710499999995</v>
          </cell>
          <cell r="AH91">
            <v>810.48505899999998</v>
          </cell>
          <cell r="AI91">
            <v>588.30256799999995</v>
          </cell>
          <cell r="AJ91">
            <v>322.31170400000002</v>
          </cell>
          <cell r="AK91">
            <v>327.21056099999998</v>
          </cell>
          <cell r="AL91">
            <v>635.29118600000004</v>
          </cell>
          <cell r="AM91">
            <v>2078.2818560000001</v>
          </cell>
          <cell r="AN91">
            <v>508.88044600000001</v>
          </cell>
          <cell r="AO91">
            <v>1578.4009840000001</v>
          </cell>
          <cell r="AP91">
            <v>223.90760700000001</v>
          </cell>
          <cell r="AQ91">
            <v>344.57476700000001</v>
          </cell>
          <cell r="AR91">
            <v>433.518755</v>
          </cell>
          <cell r="AS91">
            <v>279.052052</v>
          </cell>
          <cell r="AT91">
            <v>175.349029</v>
          </cell>
          <cell r="AU91">
            <v>121.998774</v>
          </cell>
          <cell r="AV91">
            <v>326.84759000000003</v>
          </cell>
          <cell r="AW91">
            <v>1027.335435</v>
          </cell>
          <cell r="AX91">
            <v>224.21795900000001</v>
          </cell>
          <cell r="AY91">
            <v>1644.0525050000001</v>
          </cell>
          <cell r="AZ91">
            <v>200.14888300000001</v>
          </cell>
          <cell r="BA91">
            <v>405.512338</v>
          </cell>
          <cell r="BB91">
            <v>376.96630399999998</v>
          </cell>
          <cell r="BC91">
            <v>309.250516</v>
          </cell>
          <cell r="BD91">
            <v>146.96267499999999</v>
          </cell>
          <cell r="BE91">
            <v>205.21178800000001</v>
          </cell>
          <cell r="BF91">
            <v>308.44359700000001</v>
          </cell>
          <cell r="BG91">
            <v>1050.9464210000001</v>
          </cell>
          <cell r="BH91">
            <v>284.662487</v>
          </cell>
          <cell r="BI91">
            <v>3031.2440029999998</v>
          </cell>
          <cell r="BJ91">
            <v>1610.1903830000001</v>
          </cell>
          <cell r="BK91">
            <v>621.63899300000003</v>
          </cell>
          <cell r="BL91">
            <v>166.75004899999999</v>
          </cell>
          <cell r="BM91">
            <v>63.035904000000002</v>
          </cell>
          <cell r="BN91">
            <v>398.58855799999998</v>
          </cell>
          <cell r="BO91">
            <v>10.058524</v>
          </cell>
          <cell r="BP91">
            <v>160.98159200000001</v>
          </cell>
          <cell r="BQ91">
            <v>2795.5081089999999</v>
          </cell>
          <cell r="BR91">
            <v>1.1771100000000001</v>
          </cell>
          <cell r="BS91">
            <v>117.01567</v>
          </cell>
          <cell r="BT91">
            <v>287.959362</v>
          </cell>
          <cell r="BU91">
            <v>455.72342700000002</v>
          </cell>
          <cell r="BV91">
            <v>407.35432500000002</v>
          </cell>
          <cell r="BW91">
            <v>309.72756700000002</v>
          </cell>
          <cell r="BX91">
            <v>546.51685699999996</v>
          </cell>
          <cell r="BY91">
            <v>670.03379099999995</v>
          </cell>
          <cell r="BZ91">
            <v>1351.6044870000001</v>
          </cell>
          <cell r="CA91">
            <v>1.1771100000000001</v>
          </cell>
          <cell r="CB91">
            <v>84.047455999999997</v>
          </cell>
          <cell r="CC91">
            <v>151.92074099999999</v>
          </cell>
          <cell r="CD91">
            <v>207.36259699999999</v>
          </cell>
          <cell r="CE91">
            <v>119.760201</v>
          </cell>
          <cell r="CF91">
            <v>286.10800599999999</v>
          </cell>
          <cell r="CG91">
            <v>267.89456899999999</v>
          </cell>
          <cell r="CH91">
            <v>233.333808</v>
          </cell>
          <cell r="CI91">
            <v>1443.9036209999999</v>
          </cell>
          <cell r="CJ91">
            <v>0</v>
          </cell>
          <cell r="CK91">
            <v>32.968214000000003</v>
          </cell>
          <cell r="CL91">
            <v>136.03862100000001</v>
          </cell>
          <cell r="CM91">
            <v>248.36083099999999</v>
          </cell>
          <cell r="CN91">
            <v>287.59412400000002</v>
          </cell>
          <cell r="CO91">
            <v>23.61956</v>
          </cell>
          <cell r="CP91">
            <v>278.62228800000003</v>
          </cell>
          <cell r="CQ91">
            <v>436.69998399999997</v>
          </cell>
          <cell r="CR91">
            <v>2759.1769730000001</v>
          </cell>
          <cell r="CS91">
            <v>463.27651600000002</v>
          </cell>
          <cell r="CT91">
            <v>564.68566799999996</v>
          </cell>
          <cell r="CU91">
            <v>3219.5645989999998</v>
          </cell>
          <cell r="CV91">
            <v>2.8888889999999998</v>
          </cell>
        </row>
        <row r="92">
          <cell r="H92" t="str">
            <v>3417229</v>
          </cell>
          <cell r="M92">
            <v>2103.142456</v>
          </cell>
          <cell r="N92">
            <v>53.656219999999998</v>
          </cell>
          <cell r="O92">
            <v>74.325305</v>
          </cell>
          <cell r="P92">
            <v>142.157141</v>
          </cell>
          <cell r="Q92">
            <v>145.97424100000001</v>
          </cell>
          <cell r="R92">
            <v>265.326798</v>
          </cell>
          <cell r="S92">
            <v>419.74737599999997</v>
          </cell>
          <cell r="T92">
            <v>419.694638</v>
          </cell>
          <cell r="U92">
            <v>249.63526300000001</v>
          </cell>
          <cell r="V92">
            <v>168.57453699999999</v>
          </cell>
          <cell r="W92">
            <v>164.05093600000001</v>
          </cell>
          <cell r="X92">
            <v>82.721958000000001</v>
          </cell>
          <cell r="Y92">
            <v>132.115655</v>
          </cell>
          <cell r="Z92">
            <v>121.786644</v>
          </cell>
          <cell r="AA92">
            <v>124.183922</v>
          </cell>
          <cell r="AB92">
            <v>621.41462300000001</v>
          </cell>
          <cell r="AC92">
            <v>520.57430399999998</v>
          </cell>
          <cell r="AD92">
            <v>263.81585000000001</v>
          </cell>
          <cell r="AE92">
            <v>236.52950100000001</v>
          </cell>
          <cell r="AF92">
            <v>345.70019000000002</v>
          </cell>
          <cell r="AG92">
            <v>478.06618500000002</v>
          </cell>
          <cell r="AH92">
            <v>463.43342799999999</v>
          </cell>
          <cell r="AI92">
            <v>348.44618700000001</v>
          </cell>
          <cell r="AJ92">
            <v>232.03118599999999</v>
          </cell>
          <cell r="AK92">
            <v>235.46527900000001</v>
          </cell>
          <cell r="AL92">
            <v>493.85516100000001</v>
          </cell>
          <cell r="AM92">
            <v>1276.661822</v>
          </cell>
          <cell r="AN92">
            <v>332.625473</v>
          </cell>
          <cell r="AO92">
            <v>904.76015299999995</v>
          </cell>
          <cell r="AP92">
            <v>149.78290000000001</v>
          </cell>
          <cell r="AQ92">
            <v>217.083055</v>
          </cell>
          <cell r="AR92">
            <v>221.116669</v>
          </cell>
          <cell r="AS92">
            <v>152.266828</v>
          </cell>
          <cell r="AT92">
            <v>93.889060000000001</v>
          </cell>
          <cell r="AU92">
            <v>70.621639999999999</v>
          </cell>
          <cell r="AV92">
            <v>212.08977300000001</v>
          </cell>
          <cell r="AW92">
            <v>574.44738199999995</v>
          </cell>
          <cell r="AX92">
            <v>118.222998</v>
          </cell>
          <cell r="AY92">
            <v>1198.3823030000001</v>
          </cell>
          <cell r="AZ92">
            <v>195.91729000000001</v>
          </cell>
          <cell r="BA92">
            <v>260.98313000000002</v>
          </cell>
          <cell r="BB92">
            <v>242.31675899999999</v>
          </cell>
          <cell r="BC92">
            <v>196.17935900000001</v>
          </cell>
          <cell r="BD92">
            <v>138.14212599999999</v>
          </cell>
          <cell r="BE92">
            <v>164.843639</v>
          </cell>
          <cell r="BF92">
            <v>281.76538799999997</v>
          </cell>
          <cell r="BG92">
            <v>702.21443999999997</v>
          </cell>
          <cell r="BH92">
            <v>214.40247500000001</v>
          </cell>
          <cell r="BI92">
            <v>2001.0102569999999</v>
          </cell>
          <cell r="BJ92">
            <v>1181.0505929999999</v>
          </cell>
          <cell r="BK92">
            <v>347.47673200000003</v>
          </cell>
          <cell r="BL92">
            <v>65.493409</v>
          </cell>
          <cell r="BM92">
            <v>73.725769999999997</v>
          </cell>
          <cell r="BN92">
            <v>264.859872</v>
          </cell>
          <cell r="BO92">
            <v>11.690351</v>
          </cell>
          <cell r="BP92">
            <v>56.713529999999999</v>
          </cell>
          <cell r="BQ92">
            <v>1757.442266</v>
          </cell>
          <cell r="BR92">
            <v>4.2389419999999998</v>
          </cell>
          <cell r="BS92">
            <v>67.454175000000006</v>
          </cell>
          <cell r="BT92">
            <v>371.48532599999999</v>
          </cell>
          <cell r="BU92">
            <v>252.38619800000001</v>
          </cell>
          <cell r="BV92">
            <v>197.61567400000001</v>
          </cell>
          <cell r="BW92">
            <v>107.745499</v>
          </cell>
          <cell r="BX92">
            <v>408.93540999999999</v>
          </cell>
          <cell r="BY92">
            <v>347.58104200000002</v>
          </cell>
          <cell r="BZ92">
            <v>757.96891900000003</v>
          </cell>
          <cell r="CA92">
            <v>0</v>
          </cell>
          <cell r="CB92">
            <v>55.743613000000003</v>
          </cell>
          <cell r="CC92">
            <v>188.503761</v>
          </cell>
          <cell r="CD92">
            <v>77.486827000000005</v>
          </cell>
          <cell r="CE92">
            <v>57.556486</v>
          </cell>
          <cell r="CF92">
            <v>103.600689</v>
          </cell>
          <cell r="CG92">
            <v>149.27219400000001</v>
          </cell>
          <cell r="CH92">
            <v>125.805348</v>
          </cell>
          <cell r="CI92">
            <v>999.47334599999999</v>
          </cell>
          <cell r="CJ92">
            <v>4.2389419999999998</v>
          </cell>
          <cell r="CK92">
            <v>11.710561999999999</v>
          </cell>
          <cell r="CL92">
            <v>182.98156499999999</v>
          </cell>
          <cell r="CM92">
            <v>174.899371</v>
          </cell>
          <cell r="CN92">
            <v>140.05918800000001</v>
          </cell>
          <cell r="CO92">
            <v>4.1448099999999997</v>
          </cell>
          <cell r="CP92">
            <v>259.66321599999998</v>
          </cell>
          <cell r="CQ92">
            <v>221.77569399999999</v>
          </cell>
          <cell r="CR92">
            <v>1991.891126</v>
          </cell>
          <cell r="CS92">
            <v>111.25133</v>
          </cell>
          <cell r="CT92">
            <v>168.75942699999999</v>
          </cell>
          <cell r="CU92">
            <v>2063.2535670000002</v>
          </cell>
          <cell r="CV92">
            <v>39.888888999999999</v>
          </cell>
        </row>
        <row r="93">
          <cell r="H93" t="str">
            <v>3417229</v>
          </cell>
          <cell r="M93">
            <v>2402.5597229999998</v>
          </cell>
          <cell r="N93">
            <v>81.463847999999999</v>
          </cell>
          <cell r="O93">
            <v>70.417619999999999</v>
          </cell>
          <cell r="P93">
            <v>100.683106</v>
          </cell>
          <cell r="Q93">
            <v>153.72617399999999</v>
          </cell>
          <cell r="R93">
            <v>647.72310100000004</v>
          </cell>
          <cell r="S93">
            <v>480.53016100000002</v>
          </cell>
          <cell r="T93">
            <v>360.63871499999999</v>
          </cell>
          <cell r="U93">
            <v>221.40354099999999</v>
          </cell>
          <cell r="V93">
            <v>173.41493199999999</v>
          </cell>
          <cell r="W93">
            <v>112.558525</v>
          </cell>
          <cell r="X93">
            <v>103.772328</v>
          </cell>
          <cell r="Y93">
            <v>114.856475</v>
          </cell>
          <cell r="Z93">
            <v>118.20067299999999</v>
          </cell>
          <cell r="AA93">
            <v>132.47573299999999</v>
          </cell>
          <cell r="AB93">
            <v>1044.227785</v>
          </cell>
          <cell r="AC93">
            <v>464.47441199999997</v>
          </cell>
          <cell r="AD93">
            <v>250.05282800000001</v>
          </cell>
          <cell r="AE93">
            <v>174.49948800000001</v>
          </cell>
          <cell r="AF93">
            <v>347.47092099999998</v>
          </cell>
          <cell r="AG93">
            <v>910.041966</v>
          </cell>
          <cell r="AH93">
            <v>437.096971</v>
          </cell>
          <cell r="AI93">
            <v>316.11069199999997</v>
          </cell>
          <cell r="AJ93">
            <v>228.23087699999999</v>
          </cell>
          <cell r="AK93">
            <v>163.608296</v>
          </cell>
          <cell r="AL93">
            <v>561.20603500000004</v>
          </cell>
          <cell r="AM93">
            <v>1555.3802310000001</v>
          </cell>
          <cell r="AN93">
            <v>285.973457</v>
          </cell>
          <cell r="AO93">
            <v>1085.96344</v>
          </cell>
          <cell r="AP93">
            <v>174.41313199999999</v>
          </cell>
          <cell r="AQ93">
            <v>418.85746499999999</v>
          </cell>
          <cell r="AR93">
            <v>202.64899600000001</v>
          </cell>
          <cell r="AS93">
            <v>130.11632399999999</v>
          </cell>
          <cell r="AT93">
            <v>93.075604999999996</v>
          </cell>
          <cell r="AU93">
            <v>66.851918999999995</v>
          </cell>
          <cell r="AV93">
            <v>279.38761399999999</v>
          </cell>
          <cell r="AW93">
            <v>689.704793</v>
          </cell>
          <cell r="AX93">
            <v>116.871032</v>
          </cell>
          <cell r="AY93">
            <v>1316.596284</v>
          </cell>
          <cell r="AZ93">
            <v>173.05778900000001</v>
          </cell>
          <cell r="BA93">
            <v>491.18450100000001</v>
          </cell>
          <cell r="BB93">
            <v>234.44797500000001</v>
          </cell>
          <cell r="BC93">
            <v>185.99436900000001</v>
          </cell>
          <cell r="BD93">
            <v>135.155272</v>
          </cell>
          <cell r="BE93">
            <v>96.756377000000001</v>
          </cell>
          <cell r="BF93">
            <v>281.818421</v>
          </cell>
          <cell r="BG93">
            <v>865.67543799999999</v>
          </cell>
          <cell r="BH93">
            <v>169.10242400000001</v>
          </cell>
          <cell r="BI93">
            <v>2264.2552700000001</v>
          </cell>
          <cell r="BJ93">
            <v>1013.636637</v>
          </cell>
          <cell r="BK93">
            <v>345.69749899999999</v>
          </cell>
          <cell r="BL93">
            <v>138.29561000000001</v>
          </cell>
          <cell r="BM93">
            <v>220.14271099999999</v>
          </cell>
          <cell r="BN93">
            <v>401.78925099999998</v>
          </cell>
          <cell r="BO93">
            <v>28.91761</v>
          </cell>
          <cell r="BP93">
            <v>115.77595100000001</v>
          </cell>
          <cell r="BQ93">
            <v>2048.2577219999998</v>
          </cell>
          <cell r="BR93">
            <v>11.847496</v>
          </cell>
          <cell r="BS93">
            <v>44.791451000000002</v>
          </cell>
          <cell r="BT93">
            <v>316.03356700000001</v>
          </cell>
          <cell r="BU93">
            <v>259.20974699999999</v>
          </cell>
          <cell r="BV93">
            <v>187.565124</v>
          </cell>
          <cell r="BW93">
            <v>130.443837</v>
          </cell>
          <cell r="BX93">
            <v>340.88625999999999</v>
          </cell>
          <cell r="BY93">
            <v>757.48023999999998</v>
          </cell>
          <cell r="BZ93">
            <v>895.88814600000001</v>
          </cell>
          <cell r="CA93">
            <v>11.847496</v>
          </cell>
          <cell r="CB93">
            <v>38.551924999999997</v>
          </cell>
          <cell r="CC93">
            <v>125.428844</v>
          </cell>
          <cell r="CD93">
            <v>113.743995</v>
          </cell>
          <cell r="CE93">
            <v>44.864038999999998</v>
          </cell>
          <cell r="CF93">
            <v>119.446119</v>
          </cell>
          <cell r="CG93">
            <v>141.59266199999999</v>
          </cell>
          <cell r="CH93">
            <v>300.41306600000001</v>
          </cell>
          <cell r="CI93">
            <v>1152.3695760000001</v>
          </cell>
          <cell r="CJ93">
            <v>0</v>
          </cell>
          <cell r="CK93">
            <v>6.2395259999999997</v>
          </cell>
          <cell r="CL93">
            <v>190.60472200000001</v>
          </cell>
          <cell r="CM93">
            <v>145.46575200000001</v>
          </cell>
          <cell r="CN93">
            <v>142.70108500000001</v>
          </cell>
          <cell r="CO93">
            <v>10.997718000000001</v>
          </cell>
          <cell r="CP93">
            <v>199.293598</v>
          </cell>
          <cell r="CQ93">
            <v>457.06717400000002</v>
          </cell>
          <cell r="CR93">
            <v>2177.0483669999999</v>
          </cell>
          <cell r="CS93">
            <v>225.51135600000001</v>
          </cell>
          <cell r="CT93">
            <v>299.79844700000001</v>
          </cell>
          <cell r="CU93">
            <v>2229.728642</v>
          </cell>
          <cell r="CV93">
            <v>172.83108100000001</v>
          </cell>
        </row>
        <row r="94">
          <cell r="H94" t="str">
            <v>3417230</v>
          </cell>
          <cell r="M94">
            <v>4718.4569069999998</v>
          </cell>
          <cell r="N94">
            <v>83.163703999999996</v>
          </cell>
          <cell r="O94">
            <v>104.101744</v>
          </cell>
          <cell r="P94">
            <v>120.883758</v>
          </cell>
          <cell r="Q94">
            <v>296.231965</v>
          </cell>
          <cell r="R94">
            <v>1545.6475829999999</v>
          </cell>
          <cell r="S94">
            <v>1020.113381</v>
          </cell>
          <cell r="T94">
            <v>670.56467899999996</v>
          </cell>
          <cell r="U94">
            <v>272.22967</v>
          </cell>
          <cell r="V94">
            <v>379.964067</v>
          </cell>
          <cell r="W94">
            <v>225.55635699999999</v>
          </cell>
          <cell r="X94">
            <v>101.02974</v>
          </cell>
          <cell r="Y94">
            <v>147.706718</v>
          </cell>
          <cell r="Z94">
            <v>174.07104000000001</v>
          </cell>
          <cell r="AA94">
            <v>322.21158400000002</v>
          </cell>
          <cell r="AB94">
            <v>2397.286826</v>
          </cell>
          <cell r="AC94">
            <v>852.11952299999996</v>
          </cell>
          <cell r="AD94">
            <v>353.57438200000001</v>
          </cell>
          <cell r="AE94">
            <v>370.45709499999998</v>
          </cell>
          <cell r="AF94">
            <v>452.75678599999998</v>
          </cell>
          <cell r="AG94">
            <v>2149.5078800000001</v>
          </cell>
          <cell r="AH94">
            <v>815.21546799999999</v>
          </cell>
          <cell r="AI94">
            <v>603.78153899999995</v>
          </cell>
          <cell r="AJ94">
            <v>354.366242</v>
          </cell>
          <cell r="AK94">
            <v>342.82899300000003</v>
          </cell>
          <cell r="AL94">
            <v>922.48273300000005</v>
          </cell>
          <cell r="AM94">
            <v>3190.4537500000001</v>
          </cell>
          <cell r="AN94">
            <v>605.52042400000005</v>
          </cell>
          <cell r="AO94">
            <v>2108.5638309999999</v>
          </cell>
          <cell r="AP94">
            <v>242.773349</v>
          </cell>
          <cell r="AQ94">
            <v>949.46059200000002</v>
          </cell>
          <cell r="AR94">
            <v>408.63056999999998</v>
          </cell>
          <cell r="AS94">
            <v>269.59932400000002</v>
          </cell>
          <cell r="AT94">
            <v>124.625884</v>
          </cell>
          <cell r="AU94">
            <v>113.47411099999999</v>
          </cell>
          <cell r="AV94">
            <v>432.58375899999999</v>
          </cell>
          <cell r="AW94">
            <v>1458.574732</v>
          </cell>
          <cell r="AX94">
            <v>217.40534</v>
          </cell>
          <cell r="AY94">
            <v>2609.8930770000002</v>
          </cell>
          <cell r="AZ94">
            <v>209.98343600000001</v>
          </cell>
          <cell r="BA94">
            <v>1200.047288</v>
          </cell>
          <cell r="BB94">
            <v>406.58489800000001</v>
          </cell>
          <cell r="BC94">
            <v>334.18221499999999</v>
          </cell>
          <cell r="BD94">
            <v>229.74035699999999</v>
          </cell>
          <cell r="BE94">
            <v>229.354882</v>
          </cell>
          <cell r="BF94">
            <v>489.89897400000001</v>
          </cell>
          <cell r="BG94">
            <v>1731.8790180000001</v>
          </cell>
          <cell r="BH94">
            <v>388.11508400000002</v>
          </cell>
          <cell r="BI94">
            <v>4587.6176679999999</v>
          </cell>
          <cell r="BJ94">
            <v>1637.7211500000001</v>
          </cell>
          <cell r="BK94">
            <v>841.23228500000005</v>
          </cell>
          <cell r="BL94">
            <v>300.24015400000002</v>
          </cell>
          <cell r="BM94">
            <v>284.63368700000001</v>
          </cell>
          <cell r="BN94">
            <v>960.07030499999996</v>
          </cell>
          <cell r="BO94">
            <v>65.202320999999998</v>
          </cell>
          <cell r="BP94">
            <v>498.51776699999999</v>
          </cell>
          <cell r="BQ94">
            <v>4279.2990380000001</v>
          </cell>
          <cell r="BR94">
            <v>0</v>
          </cell>
          <cell r="BS94">
            <v>108.317682</v>
          </cell>
          <cell r="BT94">
            <v>605.10354700000005</v>
          </cell>
          <cell r="BU94">
            <v>561.44332599999996</v>
          </cell>
          <cell r="BV94">
            <v>470.603703</v>
          </cell>
          <cell r="BW94">
            <v>242.90304900000001</v>
          </cell>
          <cell r="BX94">
            <v>644.94956000000002</v>
          </cell>
          <cell r="BY94">
            <v>1645.978173</v>
          </cell>
          <cell r="BZ94">
            <v>1881.9403179999999</v>
          </cell>
          <cell r="CA94">
            <v>0</v>
          </cell>
          <cell r="CB94">
            <v>51.518810000000002</v>
          </cell>
          <cell r="CC94">
            <v>316.30303800000002</v>
          </cell>
          <cell r="CD94">
            <v>295.59567500000003</v>
          </cell>
          <cell r="CE94">
            <v>178.16042300000001</v>
          </cell>
          <cell r="CF94">
            <v>185.12849199999999</v>
          </cell>
          <cell r="CG94">
            <v>233.80460400000001</v>
          </cell>
          <cell r="CH94">
            <v>621.42927499999996</v>
          </cell>
          <cell r="CI94">
            <v>2397.3587210000001</v>
          </cell>
          <cell r="CJ94">
            <v>0</v>
          </cell>
          <cell r="CK94">
            <v>56.798870999999998</v>
          </cell>
          <cell r="CL94">
            <v>288.80050899999998</v>
          </cell>
          <cell r="CM94">
            <v>265.84764999999999</v>
          </cell>
          <cell r="CN94">
            <v>292.44328000000002</v>
          </cell>
          <cell r="CO94">
            <v>57.774555999999997</v>
          </cell>
          <cell r="CP94">
            <v>411.14495599999998</v>
          </cell>
          <cell r="CQ94">
            <v>1024.5488989999999</v>
          </cell>
          <cell r="CR94">
            <v>4059.5386720000001</v>
          </cell>
          <cell r="CS94">
            <v>658.91823499999998</v>
          </cell>
          <cell r="CT94">
            <v>750.94819399999994</v>
          </cell>
          <cell r="CU94">
            <v>4562.1791290000001</v>
          </cell>
          <cell r="CV94">
            <v>156.27777800000001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5">
          <cell r="M5" t="str">
            <v>Population en 2007 (princ)</v>
          </cell>
          <cell r="N5" t="str">
            <v>Pop 0-2 ans en 2007 (princ)</v>
          </cell>
          <cell r="O5" t="str">
            <v>Pop 3-5 ans en 2007 (princ)</v>
          </cell>
          <cell r="P5" t="str">
            <v>Pop 6-10 ans en 2007 (princ)</v>
          </cell>
          <cell r="Q5" t="str">
            <v>Pop 11-17 ans en 2007 (princ)</v>
          </cell>
          <cell r="R5" t="str">
            <v>Pop 18-24 ans en 2007 (princ)</v>
          </cell>
          <cell r="S5" t="str">
            <v>Pop 25-39 ans en 2007 (princ)</v>
          </cell>
          <cell r="T5" t="str">
            <v>Pop 40-54 ans en 2007 (princ)</v>
          </cell>
          <cell r="U5" t="str">
            <v>Pop 55-64 ans en 2007 (princ)</v>
          </cell>
          <cell r="V5" t="str">
            <v>Pop 65-79 ans en 2007 (princ)</v>
          </cell>
          <cell r="W5" t="str">
            <v>Pop 80 ans ou plus en 2007 (princ)</v>
          </cell>
          <cell r="X5" t="str">
            <v>Pop 0-3 ans en 2007 (princ)</v>
          </cell>
          <cell r="Y5" t="str">
            <v>Pop 4-8 ans en 2007 (princ)</v>
          </cell>
          <cell r="Z5" t="str">
            <v>Pop 9-13 ans en 2007 (princ)</v>
          </cell>
          <cell r="AA5" t="str">
            <v>Pop 14-18 ans en 2007 (princ)</v>
          </cell>
          <cell r="AB5" t="str">
            <v>Pop 19-38 ans en 2007 (princ)</v>
          </cell>
          <cell r="AC5" t="str">
            <v>Pop 39-58 ans en 2007 (princ)</v>
          </cell>
          <cell r="AD5" t="str">
            <v>Pop 59-73 ans en 2007 (princ)</v>
          </cell>
          <cell r="AE5" t="str">
            <v>Pop 74 ans ou plus en 2007 (princ)</v>
          </cell>
          <cell r="AF5" t="str">
            <v>Pop 0-14 ans en 2007 (princ)</v>
          </cell>
          <cell r="AG5" t="str">
            <v>Pop 15-29 ans en 2007 (princ)</v>
          </cell>
          <cell r="AH5" t="str">
            <v>Pop 30-44 ans en 2007 (princ)</v>
          </cell>
          <cell r="AI5" t="str">
            <v>Pop 45-59 ans en 2007 (princ)</v>
          </cell>
          <cell r="AJ5" t="str">
            <v>Pop 60-74 ans en 2007 (princ)</v>
          </cell>
          <cell r="AK5" t="str">
            <v>Pop 75 ans ou plus en 2007 (princ)</v>
          </cell>
          <cell r="AL5" t="str">
            <v>Pop 0-19 ans en 2007 (princ)</v>
          </cell>
          <cell r="AM5" t="str">
            <v>Pop 20-64 ans en 2007 (princ)</v>
          </cell>
          <cell r="AN5" t="str">
            <v>Pop 65 ans ou plus en 2007 (princ)</v>
          </cell>
          <cell r="AO5" t="str">
            <v>Pop Hommes en 2007 (princ)</v>
          </cell>
          <cell r="AP5" t="str">
            <v>Pop Hommes 0-14 ans en 2007 (princ)</v>
          </cell>
          <cell r="AQ5" t="str">
            <v>Pop Hommes 15-29 ans en 2007 (princ)</v>
          </cell>
          <cell r="AR5" t="str">
            <v>Pop Hommes 30-44 ans en 2007 (princ)</v>
          </cell>
          <cell r="AS5" t="str">
            <v>Pop Hommes 45-59 ans en 2007 (princ)</v>
          </cell>
          <cell r="AT5" t="str">
            <v>Pop Hommes 60-74 ans en 2007 (princ)</v>
          </cell>
          <cell r="AU5" t="str">
            <v>Pop Hommes 75 ans ou plus en 2007 (princ)</v>
          </cell>
          <cell r="AV5" t="str">
            <v>Pop Hommes 0-19 ans en 2007 (princ)</v>
          </cell>
          <cell r="AW5" t="str">
            <v>Pop Hommes 20-64 ans en 2007 (princ)</v>
          </cell>
          <cell r="AX5" t="str">
            <v>Pop Hommes 65 ans ou plus en 2007 (princ)</v>
          </cell>
          <cell r="AY5" t="str">
            <v>Pop Femmes en 2007 (princ)</v>
          </cell>
          <cell r="AZ5" t="str">
            <v>Pop Femmes 0-14 ans en 2007 (princ)</v>
          </cell>
          <cell r="BA5" t="str">
            <v>Pop Femmes 15-29 ans en 2007 (princ)</v>
          </cell>
          <cell r="BB5" t="str">
            <v>Pop Femmes 30-44 ans en 2007 (princ)</v>
          </cell>
          <cell r="BC5" t="str">
            <v>Pop Femmes 45-59 ans en 2007 (princ)</v>
          </cell>
          <cell r="BD5" t="str">
            <v>Pop Femmes 60-74 ans en 2007 (princ)</v>
          </cell>
          <cell r="BE5" t="str">
            <v>Pop Femmes 75 ans ou plus en 2007 (princ)</v>
          </cell>
          <cell r="BF5" t="str">
            <v>Pop Femmes 0-19 ans en 2007 (princ)</v>
          </cell>
          <cell r="BG5" t="str">
            <v>Pop Femmes 20-64 ans en 2007 (princ)</v>
          </cell>
          <cell r="BH5" t="str">
            <v>Pop Femmes 65 ans ou plus en 2007 (princ)</v>
          </cell>
          <cell r="BI5" t="str">
            <v>Pop 5 ans ou plus en 2007 (princ)</v>
          </cell>
          <cell r="BJ5" t="str">
            <v>Pop 5 ans ou plus habitant 5 ans avt même logt en 2007 (princ)</v>
          </cell>
          <cell r="BK5" t="str">
            <v>Pop 5 ans ou plus habitant 5 ans avt autre logt même commune en 2007 (princ)</v>
          </cell>
          <cell r="BL5" t="str">
            <v>Pop 5 ans ou plus habitant 5 ans avt autre commune même dépt en 2007 (princ)</v>
          </cell>
          <cell r="BM5" t="str">
            <v>Pop 5 ans ou plus habitant 5 ans avt autre dépt même région en 2007 (princ)</v>
          </cell>
          <cell r="BN5" t="str">
            <v>Pop 5 ans ou plus habitant 5 ans avt une (autre) région de métropole en 2007 (princ)</v>
          </cell>
          <cell r="BO5" t="str">
            <v>Pop 5 ans ou plus habitant 5 ans avt hors région résid actuelle dans un Dom en 2007 (princ)</v>
          </cell>
          <cell r="BP5" t="str">
            <v>Pop 5 ans ou plus habitant 5 ans avt hors métro ou Dom en 2007 (princ)</v>
          </cell>
          <cell r="BQ5" t="str">
            <v>Pop 15 ans ou plus en 2007 (compl)</v>
          </cell>
          <cell r="BR5" t="str">
            <v>Pop 15 ans ou plus Agriculteurs exploitants en 2007 (compl)</v>
          </cell>
          <cell r="BS5" t="str">
            <v>Pop 15 ans ou plus Artisans, Comm., Chefs entr. en 2007 (compl)</v>
          </cell>
          <cell r="BT5" t="str">
            <v>Pop 15 ans ou plus Cadres, Prof. intel. sup. en 2007 (compl)</v>
          </cell>
          <cell r="BU5" t="str">
            <v>Pop 15 ans ou plus Prof. intermédiaires  en 2007 (compl)</v>
          </cell>
          <cell r="BV5" t="str">
            <v>Pop 15 ans ou plus Employés en 2007 (compl)</v>
          </cell>
          <cell r="BW5" t="str">
            <v>Pop 15 ans ou plus Ouvriers en 2007 (compl)</v>
          </cell>
          <cell r="BX5" t="str">
            <v>Pop 15 ans ou plus Retraités  en 2007 (compl)</v>
          </cell>
          <cell r="BY5" t="str">
            <v>Pop 15 ans ou plus Autres en 2007 (compl)</v>
          </cell>
          <cell r="BZ5" t="str">
            <v>Pop 15 ans ou plus Hommes en 2007 (compl)</v>
          </cell>
          <cell r="CA5" t="str">
            <v>Pop 15 ans ou plus Hommes Agriculteurs exploitants en 2007 (compl)</v>
          </cell>
          <cell r="CB5" t="str">
            <v>Pop 15 ans ou plus Hommes Artisans, Comm., Chefs entr. en 2007 (compl)</v>
          </cell>
          <cell r="CC5" t="str">
            <v>Pop 15 ans ou plus Hommes Cadres, Prof. intel. sup. en 2007 (compl)</v>
          </cell>
          <cell r="CD5" t="str">
            <v>Pop 15 ans ou plus Hommes Prof. intermédiaires en 2007 (compl)</v>
          </cell>
          <cell r="CE5" t="str">
            <v>Pop 15 ans ou plus Hommes Employés en 2007 (compl)</v>
          </cell>
          <cell r="CF5" t="str">
            <v>Pop 15 ans ou plus Hommes Ouvriers en 2007 (compl)</v>
          </cell>
          <cell r="CG5" t="str">
            <v>Pop 15 ans ou plus Hommes Retraités en 2007 (compl)</v>
          </cell>
          <cell r="CH5" t="str">
            <v>Pop 15 ans ou plus Hommes Autres en 2007 (compl)</v>
          </cell>
          <cell r="CI5" t="str">
            <v>Pop 15 ans ou plus Femmes en 2007 (compl)</v>
          </cell>
          <cell r="CJ5" t="str">
            <v>Pop 15 ans ou plus Femmes Agriculteurs exploitants en 2007 (compl)</v>
          </cell>
          <cell r="CK5" t="str">
            <v>Pop 15 ans ou plus Femmes Artisans, Comm., Chefs entr. en 2007 (compl)</v>
          </cell>
          <cell r="CL5" t="str">
            <v>Pop 15 ans ou plus Femmes Cadres, Prof. intel. sup. en 2007 (compl)</v>
          </cell>
          <cell r="CM5" t="str">
            <v>Pop 15 ans ou plus Femmes Prof. intermédiaires en 2007 (compl)</v>
          </cell>
          <cell r="CN5" t="str">
            <v>Pop 15 ans ou plus Femmes Employés en 2007 (compl)</v>
          </cell>
          <cell r="CO5" t="str">
            <v>Pop 15 ans ou plus Femmes Ouvriers en 2007 (compl)</v>
          </cell>
          <cell r="CP5" t="str">
            <v>Pop 15 ans ou plus Femmes Retraités en 2007 (compl)</v>
          </cell>
          <cell r="CQ5" t="str">
            <v>Pop 15 ans ou plus Femmes Autres en 2007 (compl)</v>
          </cell>
          <cell r="CR5" t="str">
            <v>Pop Français en 2007 (princ)</v>
          </cell>
          <cell r="CS5" t="str">
            <v>Pop Etrangers en 2007 (princ)</v>
          </cell>
          <cell r="CT5" t="str">
            <v>Pop Immigrés en 2007 (princ)</v>
          </cell>
          <cell r="CU5" t="str">
            <v>Pop ménages en 2007 (princ)</v>
          </cell>
          <cell r="CV5" t="str">
            <v>Pop hors ménages en 2007 (princ)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5">
          <cell r="M5" t="str">
            <v>Population en 2007 (princ)</v>
          </cell>
          <cell r="N5" t="str">
            <v>Pop 0-2 ans en 2007 (princ)</v>
          </cell>
          <cell r="O5" t="str">
            <v>Pop 3-5 ans en 2007 (princ)</v>
          </cell>
          <cell r="P5" t="str">
            <v>Pop 6-10 ans en 2007 (princ)</v>
          </cell>
          <cell r="Q5" t="str">
            <v>Pop 11-17 ans en 2007 (princ)</v>
          </cell>
          <cell r="R5" t="str">
            <v>Pop 18-24 ans en 2007 (princ)</v>
          </cell>
          <cell r="S5" t="str">
            <v>Pop 25-39 ans en 2007 (princ)</v>
          </cell>
          <cell r="T5" t="str">
            <v>Pop 40-54 ans en 2007 (princ)</v>
          </cell>
          <cell r="U5" t="str">
            <v>Pop 55-64 ans en 2007 (princ)</v>
          </cell>
          <cell r="V5" t="str">
            <v>Pop 65-79 ans en 2007 (princ)</v>
          </cell>
          <cell r="W5" t="str">
            <v>Pop 80 ans ou plus en 2007 (princ)</v>
          </cell>
          <cell r="X5" t="str">
            <v>Pop 0-3 ans en 2007 (princ)</v>
          </cell>
          <cell r="Y5" t="str">
            <v>Pop 4-8 ans en 2007 (princ)</v>
          </cell>
          <cell r="Z5" t="str">
            <v>Pop 9-13 ans en 2007 (princ)</v>
          </cell>
          <cell r="AA5" t="str">
            <v>Pop 14-18 ans en 2007 (princ)</v>
          </cell>
          <cell r="AB5" t="str">
            <v>Pop 19-38 ans en 2007 (princ)</v>
          </cell>
          <cell r="AC5" t="str">
            <v>Pop 39-58 ans en 2007 (princ)</v>
          </cell>
          <cell r="AD5" t="str">
            <v>Pop 59-73 ans en 2007 (princ)</v>
          </cell>
          <cell r="AE5" t="str">
            <v>Pop 74 ans ou plus en 2007 (princ)</v>
          </cell>
          <cell r="AF5" t="str">
            <v>Pop 0-14 ans en 2007 (princ)</v>
          </cell>
          <cell r="AG5" t="str">
            <v>Pop 15-29 ans en 2007 (princ)</v>
          </cell>
          <cell r="AH5" t="str">
            <v>Pop 30-44 ans en 2007 (princ)</v>
          </cell>
          <cell r="AI5" t="str">
            <v>Pop 45-59 ans en 2007 (princ)</v>
          </cell>
          <cell r="AJ5" t="str">
            <v>Pop 60-74 ans en 2007 (princ)</v>
          </cell>
          <cell r="AK5" t="str">
            <v>Pop 75 ans ou plus en 2007 (princ)</v>
          </cell>
          <cell r="AL5" t="str">
            <v>Pop 0-19 ans en 2007 (princ)</v>
          </cell>
          <cell r="AM5" t="str">
            <v>Pop 20-64 ans en 2007 (princ)</v>
          </cell>
          <cell r="AN5" t="str">
            <v>Pop 65 ans ou plus en 2007 (princ)</v>
          </cell>
          <cell r="AO5" t="str">
            <v>Pop Hommes en 2007 (princ)</v>
          </cell>
          <cell r="AP5" t="str">
            <v>Pop Hommes 0-14 ans en 2007 (princ)</v>
          </cell>
          <cell r="AQ5" t="str">
            <v>Pop Hommes 15-29 ans en 2007 (princ)</v>
          </cell>
          <cell r="AR5" t="str">
            <v>Pop Hommes 30-44 ans en 2007 (princ)</v>
          </cell>
          <cell r="AS5" t="str">
            <v>Pop Hommes 45-59 ans en 2007 (princ)</v>
          </cell>
          <cell r="AT5" t="str">
            <v>Pop Hommes 60-74 ans en 2007 (princ)</v>
          </cell>
          <cell r="AU5" t="str">
            <v>Pop Hommes 75 ans ou plus en 2007 (princ)</v>
          </cell>
          <cell r="AV5" t="str">
            <v>Pop Hommes 0-19 ans en 2007 (princ)</v>
          </cell>
          <cell r="AW5" t="str">
            <v>Pop Hommes 20-64 ans en 2007 (princ)</v>
          </cell>
          <cell r="AX5" t="str">
            <v>Pop Hommes 65 ans ou plus en 2007 (princ)</v>
          </cell>
          <cell r="AY5" t="str">
            <v>Pop Femmes en 2007 (princ)</v>
          </cell>
          <cell r="AZ5" t="str">
            <v>Pop Femmes 0-14 ans en 2007 (princ)</v>
          </cell>
          <cell r="BA5" t="str">
            <v>Pop Femmes 15-29 ans en 2007 (princ)</v>
          </cell>
          <cell r="BB5" t="str">
            <v>Pop Femmes 30-44 ans en 2007 (princ)</v>
          </cell>
          <cell r="BC5" t="str">
            <v>Pop Femmes 45-59 ans en 2007 (princ)</v>
          </cell>
          <cell r="BD5" t="str">
            <v>Pop Femmes 60-74 ans en 2007 (princ)</v>
          </cell>
          <cell r="BE5" t="str">
            <v>Pop Femmes 75 ans ou plus en 2007 (princ)</v>
          </cell>
          <cell r="BF5" t="str">
            <v>Pop Femmes 0-19 ans en 2007 (princ)</v>
          </cell>
          <cell r="BG5" t="str">
            <v>Pop Femmes 20-64 ans en 2007 (princ)</v>
          </cell>
          <cell r="BH5" t="str">
            <v>Pop Femmes 65 ans ou plus en 2007 (princ)</v>
          </cell>
          <cell r="BI5" t="str">
            <v>Pop 5 ans ou plus en 2007 (princ)</v>
          </cell>
          <cell r="BJ5" t="str">
            <v>Pop 5 ans ou plus habitant 5 ans avt même logt en 2007 (princ)</v>
          </cell>
          <cell r="BK5" t="str">
            <v>Pop 5 ans ou plus habitant 5 ans avt autre logt même commune en 2007 (princ)</v>
          </cell>
          <cell r="BL5" t="str">
            <v>Pop 5 ans ou plus habitant 5 ans avt autre commune même dépt en 2007 (princ)</v>
          </cell>
          <cell r="BM5" t="str">
            <v>Pop 5 ans ou plus habitant 5 ans avt autre dépt même région en 2007 (princ)</v>
          </cell>
          <cell r="BN5" t="str">
            <v>Pop 5 ans ou plus habitant 5 ans avt une (autre) région de métropole en 2007 (princ)</v>
          </cell>
          <cell r="BO5" t="str">
            <v>Pop 5 ans ou plus habitant 5 ans avt hors région résid actuelle dans un Dom en 2007 (princ)</v>
          </cell>
          <cell r="BP5" t="str">
            <v>Pop 5 ans ou plus habitant 5 ans avt hors métro ou Dom en 2007 (princ)</v>
          </cell>
          <cell r="BQ5" t="str">
            <v>Pop 15 ans ou plus en 2007 (compl)</v>
          </cell>
          <cell r="BR5" t="str">
            <v>Pop 15 ans ou plus Agriculteurs exploitants en 2007 (compl)</v>
          </cell>
          <cell r="BS5" t="str">
            <v>Pop 15 ans ou plus Artisans, Comm., Chefs entr. en 2007 (compl)</v>
          </cell>
          <cell r="BT5" t="str">
            <v>Pop 15 ans ou plus Cadres, Prof. intel. sup. en 2007 (compl)</v>
          </cell>
          <cell r="BU5" t="str">
            <v>Pop 15 ans ou plus Prof. intermédiaires  en 2007 (compl)</v>
          </cell>
          <cell r="BV5" t="str">
            <v>Pop 15 ans ou plus Employés en 2007 (compl)</v>
          </cell>
          <cell r="BW5" t="str">
            <v>Pop 15 ans ou plus Ouvriers en 2007 (compl)</v>
          </cell>
          <cell r="BX5" t="str">
            <v>Pop 15 ans ou plus Retraités  en 2007 (compl)</v>
          </cell>
          <cell r="BY5" t="str">
            <v>Pop 15 ans ou plus Autres en 2007 (compl)</v>
          </cell>
          <cell r="BZ5" t="str">
            <v>Pop 15 ans ou plus Hommes en 2007 (compl)</v>
          </cell>
          <cell r="CA5" t="str">
            <v>Pop 15 ans ou plus Hommes Agriculteurs exploitants en 2007 (compl)</v>
          </cell>
          <cell r="CB5" t="str">
            <v>Pop 15 ans ou plus Hommes Artisans, Comm., Chefs entr. en 2007 (compl)</v>
          </cell>
          <cell r="CC5" t="str">
            <v>Pop 15 ans ou plus Hommes Cadres, Prof. intel. sup. en 2007 (compl)</v>
          </cell>
          <cell r="CD5" t="str">
            <v>Pop 15 ans ou plus Hommes Prof. intermédiaires en 2007 (compl)</v>
          </cell>
          <cell r="CE5" t="str">
            <v>Pop 15 ans ou plus Hommes Employés en 2007 (compl)</v>
          </cell>
          <cell r="CF5" t="str">
            <v>Pop 15 ans ou plus Hommes Ouvriers en 2007 (compl)</v>
          </cell>
          <cell r="CG5" t="str">
            <v>Pop 15 ans ou plus Hommes Retraités en 2007 (compl)</v>
          </cell>
          <cell r="CH5" t="str">
            <v>Pop 15 ans ou plus Hommes Autres en 2007 (compl)</v>
          </cell>
          <cell r="CI5" t="str">
            <v>Pop 15 ans ou plus Femmes en 2007 (compl)</v>
          </cell>
          <cell r="CJ5" t="str">
            <v>Pop 15 ans ou plus Femmes Agriculteurs exploitants en 2007 (compl)</v>
          </cell>
          <cell r="CK5" t="str">
            <v>Pop 15 ans ou plus Femmes Artisans, Comm., Chefs entr. en 2007 (compl)</v>
          </cell>
          <cell r="CL5" t="str">
            <v>Pop 15 ans ou plus Femmes Cadres, Prof. intel. sup. en 2007 (compl)</v>
          </cell>
          <cell r="CM5" t="str">
            <v>Pop 15 ans ou plus Femmes Prof. intermédiaires en 2007 (compl)</v>
          </cell>
          <cell r="CN5" t="str">
            <v>Pop 15 ans ou plus Femmes Employés en 2007 (compl)</v>
          </cell>
          <cell r="CO5" t="str">
            <v>Pop 15 ans ou plus Femmes Ouvriers en 2007 (compl)</v>
          </cell>
          <cell r="CP5" t="str">
            <v>Pop 15 ans ou plus Femmes Retraités en 2007 (compl)</v>
          </cell>
          <cell r="CQ5" t="str">
            <v>Pop 15 ans ou plus Femmes Autres en 2007 (compl)</v>
          </cell>
          <cell r="CR5" t="str">
            <v>Pop Français en 2007 (princ)</v>
          </cell>
          <cell r="CS5" t="str">
            <v>Pop Etrangers en 2007 (princ)</v>
          </cell>
          <cell r="CT5" t="str">
            <v>Pop Immigrés en 2007 (princ)</v>
          </cell>
          <cell r="CU5" t="str">
            <v>Pop ménages en 2007 (princ)</v>
          </cell>
          <cell r="CV5" t="str">
            <v>Pop hors ménages en 2007 (princ)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81"/>
  <sheetViews>
    <sheetView tabSelected="1" view="pageLayout" zoomScale="120" zoomScaleNormal="80" zoomScaleSheetLayoutView="100" zoomScalePageLayoutView="120" workbookViewId="0">
      <selection activeCell="A2" sqref="A2:I2"/>
    </sheetView>
  </sheetViews>
  <sheetFormatPr baseColWidth="10" defaultColWidth="11.5703125" defaultRowHeight="15"/>
  <cols>
    <col min="1" max="1" width="26.85546875" style="1" customWidth="1"/>
    <col min="2" max="2" width="7" style="1" customWidth="1"/>
    <col min="3" max="7" width="5.7109375" style="1" customWidth="1"/>
    <col min="8" max="8" width="5.7109375" style="22" customWidth="1"/>
    <col min="9" max="9" width="5.7109375" style="230" customWidth="1"/>
    <col min="10" max="22" width="5.7109375" style="1" customWidth="1"/>
    <col min="23" max="16384" width="11.5703125" style="1"/>
  </cols>
  <sheetData>
    <row r="1" spans="1:22" ht="34.9" customHeight="1">
      <c r="A1" s="231" t="s">
        <v>0</v>
      </c>
      <c r="B1" s="231"/>
      <c r="C1" s="231"/>
      <c r="D1" s="231"/>
      <c r="E1" s="231"/>
      <c r="F1" s="231"/>
      <c r="G1" s="231"/>
      <c r="H1" s="231"/>
      <c r="I1" s="231"/>
      <c r="J1" s="232" t="s">
        <v>1</v>
      </c>
      <c r="K1" s="232"/>
      <c r="L1" s="232"/>
      <c r="M1" s="232"/>
      <c r="N1" s="232"/>
      <c r="O1" s="232"/>
      <c r="P1" s="232"/>
      <c r="Q1" s="232"/>
      <c r="R1" s="232"/>
      <c r="S1" s="232"/>
      <c r="T1" s="232"/>
      <c r="U1" s="232"/>
      <c r="V1" s="232"/>
    </row>
    <row r="2" spans="1:22" ht="34.9" customHeight="1">
      <c r="A2" s="233"/>
      <c r="B2" s="234"/>
      <c r="C2" s="234"/>
      <c r="D2" s="234"/>
      <c r="E2" s="234"/>
      <c r="F2" s="234"/>
      <c r="G2" s="234"/>
      <c r="H2" s="234"/>
      <c r="I2" s="234"/>
      <c r="J2" s="235" t="s">
        <v>2</v>
      </c>
      <c r="K2" s="235"/>
      <c r="L2" s="235"/>
      <c r="M2" s="235"/>
      <c r="N2" s="235"/>
      <c r="O2" s="235"/>
      <c r="P2" s="235"/>
      <c r="Q2" s="235"/>
      <c r="R2" s="235"/>
      <c r="S2" s="235"/>
      <c r="T2" s="235"/>
      <c r="U2" s="235"/>
      <c r="V2" s="235"/>
    </row>
    <row r="3" spans="1:22" ht="14.1" customHeight="1">
      <c r="A3" s="2"/>
      <c r="B3" s="2"/>
      <c r="C3" s="2"/>
      <c r="D3" s="2"/>
      <c r="E3" s="2"/>
      <c r="F3" s="2"/>
      <c r="G3" s="2"/>
      <c r="H3" s="3"/>
      <c r="I3" s="3"/>
      <c r="J3" s="3"/>
      <c r="K3" s="2"/>
      <c r="L3" s="4"/>
      <c r="M3" s="4"/>
      <c r="N3" s="5"/>
      <c r="O3" s="5"/>
      <c r="P3" s="5"/>
      <c r="Q3" s="236">
        <v>1999</v>
      </c>
      <c r="R3" s="236"/>
      <c r="S3" s="236">
        <v>2007</v>
      </c>
      <c r="T3" s="236"/>
      <c r="U3" s="236">
        <v>2009</v>
      </c>
      <c r="V3" s="236"/>
    </row>
    <row r="4" spans="1:22" ht="14.1" customHeight="1">
      <c r="A4" s="6" t="s">
        <v>3</v>
      </c>
      <c r="B4" s="243">
        <v>4337.9545170000001</v>
      </c>
      <c r="C4" s="243"/>
      <c r="D4" s="7"/>
      <c r="E4" s="6" t="s">
        <v>4</v>
      </c>
      <c r="F4" s="6"/>
      <c r="G4" s="6"/>
      <c r="H4" s="8"/>
      <c r="I4" s="8"/>
      <c r="J4" s="8"/>
      <c r="K4" s="244">
        <f>SUM(B4/255080)</f>
        <v>1.7006251046730439E-2</v>
      </c>
      <c r="L4" s="244"/>
      <c r="N4" s="8" t="s">
        <v>5</v>
      </c>
      <c r="O4" s="8"/>
      <c r="P4" s="8"/>
      <c r="Q4" s="245">
        <v>4275</v>
      </c>
      <c r="R4" s="246"/>
      <c r="S4" s="247">
        <v>4718</v>
      </c>
      <c r="T4" s="245"/>
      <c r="U4" s="247">
        <f>B4</f>
        <v>4337.9545170000001</v>
      </c>
      <c r="V4" s="245"/>
    </row>
    <row r="5" spans="1:22" ht="14.1" customHeight="1">
      <c r="A5" s="2"/>
      <c r="B5" s="7"/>
      <c r="C5" s="7"/>
      <c r="D5" s="7"/>
      <c r="E5" s="7"/>
      <c r="F5" s="7"/>
      <c r="G5" s="7"/>
      <c r="H5" s="9"/>
      <c r="I5" s="9"/>
      <c r="J5" s="9"/>
      <c r="K5" s="7"/>
      <c r="N5" s="10"/>
      <c r="O5" s="10"/>
      <c r="P5" s="10"/>
      <c r="Q5" s="10"/>
      <c r="R5" s="248"/>
      <c r="S5" s="248"/>
      <c r="T5" s="248"/>
      <c r="U5" s="248"/>
      <c r="V5" s="11"/>
    </row>
    <row r="6" spans="1:22" ht="14.1" customHeight="1">
      <c r="A6" s="6" t="s">
        <v>6</v>
      </c>
      <c r="B6" s="237">
        <v>0.34</v>
      </c>
      <c r="C6" s="237"/>
      <c r="D6" s="7"/>
      <c r="E6" s="8" t="s">
        <v>7</v>
      </c>
      <c r="F6" s="8"/>
      <c r="G6" s="8"/>
      <c r="H6" s="8"/>
      <c r="I6" s="8"/>
      <c r="J6" s="8"/>
      <c r="K6" s="238">
        <f>SUM(B4)/B6</f>
        <v>12758.689755882353</v>
      </c>
      <c r="L6" s="238"/>
      <c r="N6" s="239" t="s">
        <v>8</v>
      </c>
      <c r="O6" s="239"/>
      <c r="P6" s="239"/>
      <c r="Q6" s="239"/>
      <c r="R6" s="239"/>
      <c r="S6" s="239"/>
      <c r="T6" s="239"/>
      <c r="U6" s="240">
        <f>SUM((U4-Q4)/Q4)</f>
        <v>1.4726202807017573E-2</v>
      </c>
      <c r="V6" s="240"/>
    </row>
    <row r="7" spans="1:22" ht="15" customHeight="1">
      <c r="A7" s="7"/>
      <c r="H7" s="10"/>
      <c r="I7" s="10"/>
      <c r="J7" s="10"/>
      <c r="N7" s="12"/>
      <c r="O7" s="12"/>
      <c r="P7" s="12"/>
      <c r="Q7" s="12"/>
      <c r="R7" s="12"/>
      <c r="S7" s="12"/>
      <c r="T7" s="12"/>
      <c r="U7" s="12"/>
      <c r="V7" s="12"/>
    </row>
    <row r="8" spans="1:22" ht="14.1" customHeight="1">
      <c r="A8" s="6" t="s">
        <v>9</v>
      </c>
      <c r="B8" s="241">
        <v>31383.67</v>
      </c>
      <c r="C8" s="241"/>
      <c r="D8" s="13"/>
      <c r="E8" s="8" t="s">
        <v>10</v>
      </c>
      <c r="F8" s="8"/>
      <c r="G8" s="8"/>
      <c r="H8" s="8"/>
      <c r="I8" s="8"/>
      <c r="J8" s="8"/>
      <c r="K8" s="238">
        <f>F227</f>
        <v>225</v>
      </c>
      <c r="L8" s="238"/>
      <c r="M8" s="13"/>
      <c r="N8" s="8" t="s">
        <v>11</v>
      </c>
      <c r="O8" s="8"/>
      <c r="P8" s="8"/>
      <c r="Q8" s="8"/>
      <c r="R8" s="8"/>
      <c r="S8" s="8"/>
      <c r="T8" s="14"/>
      <c r="U8" s="242">
        <f xml:space="preserve"> D149</f>
        <v>0.24513089892673565</v>
      </c>
      <c r="V8" s="242"/>
    </row>
    <row r="9" spans="1:22" ht="15" customHeight="1">
      <c r="A9" s="3"/>
      <c r="B9" s="256"/>
      <c r="C9" s="256"/>
      <c r="D9" s="3"/>
      <c r="E9" s="3"/>
      <c r="F9" s="3"/>
      <c r="G9" s="3"/>
      <c r="H9" s="3"/>
      <c r="I9" s="3"/>
      <c r="J9" s="3"/>
      <c r="K9" s="257"/>
      <c r="L9" s="257"/>
      <c r="M9" s="5"/>
      <c r="N9" s="258"/>
      <c r="O9" s="258"/>
      <c r="P9" s="258"/>
      <c r="Q9" s="5"/>
      <c r="R9" s="5"/>
      <c r="S9" s="259"/>
      <c r="T9" s="259"/>
      <c r="U9" s="15"/>
      <c r="V9" s="16"/>
    </row>
    <row r="10" spans="1:22" ht="14.1" customHeight="1">
      <c r="A10" s="6" t="s">
        <v>12</v>
      </c>
      <c r="B10" s="249">
        <f>L234</f>
        <v>0.26523988503988888</v>
      </c>
      <c r="C10" s="249"/>
      <c r="D10" s="13"/>
      <c r="E10" s="8" t="s">
        <v>13</v>
      </c>
      <c r="F10" s="8"/>
      <c r="G10" s="8"/>
      <c r="H10" s="8"/>
      <c r="I10" s="8"/>
      <c r="J10" s="8"/>
      <c r="K10" s="249">
        <f xml:space="preserve"> L235</f>
        <v>0.73476011496011107</v>
      </c>
      <c r="L10" s="249"/>
      <c r="M10" s="13"/>
      <c r="N10" s="8" t="s">
        <v>14</v>
      </c>
      <c r="O10" s="8"/>
      <c r="P10" s="8"/>
      <c r="Q10" s="8"/>
      <c r="R10" s="8"/>
      <c r="S10" s="8"/>
      <c r="T10" s="14"/>
      <c r="U10" s="249">
        <f>+L236</f>
        <v>0</v>
      </c>
      <c r="V10" s="249"/>
    </row>
    <row r="11" spans="1:22" ht="14.1" customHeight="1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</row>
    <row r="12" spans="1:22" ht="14.1" customHeight="1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8"/>
      <c r="T12" s="19"/>
      <c r="U12" s="20"/>
      <c r="V12" s="21"/>
    </row>
    <row r="13" spans="1:22" ht="14.1" customHeight="1">
      <c r="A13" s="17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</row>
    <row r="14" spans="1:22" ht="14.1" customHeight="1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</row>
    <row r="15" spans="1:22" ht="14.1" customHeight="1">
      <c r="A15" s="17"/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</row>
    <row r="16" spans="1:22" ht="14.1" customHeight="1">
      <c r="A16" s="17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</row>
    <row r="17" spans="1:22" ht="14.1" customHeight="1">
      <c r="A17" s="17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</row>
    <row r="18" spans="1:22" ht="14.1" customHeight="1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</row>
    <row r="19" spans="1:22" ht="14.1" customHeight="1">
      <c r="A19" s="17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</row>
    <row r="20" spans="1:22" ht="14.1" customHeight="1">
      <c r="A20" s="17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</row>
    <row r="21" spans="1:22" ht="14.1" customHeight="1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</row>
    <row r="22" spans="1:22" ht="14.1" customHeight="1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</row>
    <row r="23" spans="1:22" ht="14.1" customHeight="1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</row>
    <row r="24" spans="1:22" ht="14.1" customHeight="1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</row>
    <row r="25" spans="1:22" ht="14.1" customHeight="1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</row>
    <row r="26" spans="1:22" ht="14.1" customHeight="1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</row>
    <row r="27" spans="1:22" ht="14.1" customHeight="1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</row>
    <row r="28" spans="1:22" ht="14.1" customHeight="1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</row>
    <row r="29" spans="1:22" ht="14.1" customHeight="1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</row>
    <row r="30" spans="1:22" ht="14.1" customHeight="1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</row>
    <row r="31" spans="1:22" ht="14.1" customHeight="1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</row>
    <row r="32" spans="1:22" ht="14.1" customHeight="1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</row>
    <row r="33" spans="1:22" ht="14.1" customHeight="1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</row>
    <row r="34" spans="1:22" ht="14.1" customHeight="1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</row>
    <row r="35" spans="1:22" ht="14.1" customHeight="1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</row>
    <row r="36" spans="1:22" ht="14.1" customHeight="1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</row>
    <row r="37" spans="1:22" ht="14.1" customHeight="1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</row>
    <row r="38" spans="1:22" ht="14.1" customHeight="1">
      <c r="I38" s="22"/>
    </row>
    <row r="39" spans="1:22" ht="14.1" customHeight="1">
      <c r="I39" s="22"/>
    </row>
    <row r="40" spans="1:22" ht="20.100000000000001" customHeight="1">
      <c r="A40" s="250" t="s">
        <v>15</v>
      </c>
      <c r="B40" s="250"/>
      <c r="C40" s="250"/>
      <c r="D40" s="250"/>
      <c r="E40" s="250"/>
      <c r="F40" s="250"/>
      <c r="G40" s="250"/>
      <c r="H40" s="250"/>
      <c r="I40" s="250"/>
      <c r="J40" s="250"/>
      <c r="K40" s="250"/>
      <c r="L40" s="250"/>
      <c r="M40" s="250"/>
      <c r="N40" s="250"/>
      <c r="O40" s="250"/>
      <c r="P40" s="250"/>
      <c r="Q40" s="250"/>
      <c r="R40" s="250"/>
      <c r="S40" s="250"/>
      <c r="T40" s="250"/>
      <c r="U40" s="250"/>
      <c r="V40" s="250"/>
    </row>
    <row r="41" spans="1:22">
      <c r="A41" s="23"/>
      <c r="H41" s="10"/>
      <c r="I41" s="10"/>
    </row>
    <row r="42" spans="1:22" ht="20.100000000000001" customHeight="1">
      <c r="A42" s="24" t="s">
        <v>16</v>
      </c>
      <c r="B42" s="251" t="s">
        <v>17</v>
      </c>
      <c r="C42" s="252"/>
      <c r="D42" s="253" t="s">
        <v>18</v>
      </c>
      <c r="E42" s="254"/>
      <c r="F42" s="255" t="s">
        <v>19</v>
      </c>
      <c r="G42" s="254"/>
      <c r="I42" s="22"/>
    </row>
    <row r="43" spans="1:22" ht="14.1" customHeight="1">
      <c r="A43" s="25" t="s">
        <v>20</v>
      </c>
      <c r="B43" s="26">
        <v>182.96562399999999</v>
      </c>
      <c r="C43" s="27">
        <f t="shared" ref="C43:C48" si="0">B43/SUM($B$43:$B$48)</f>
        <v>9.0676944728454667E-2</v>
      </c>
      <c r="D43" s="26">
        <v>183.71265</v>
      </c>
      <c r="E43" s="27">
        <f t="shared" ref="E43:E48" si="1">D43/SUM($D$43:$D$48)</f>
        <v>7.918034212834503E-2</v>
      </c>
      <c r="F43" s="26">
        <f>B43+D43</f>
        <v>366.67827399999999</v>
      </c>
      <c r="G43" s="27">
        <f t="shared" ref="G43:G48" si="2">F43/SUM($F$43:$F$48)</f>
        <v>8.4527920374228294E-2</v>
      </c>
      <c r="I43" s="22"/>
    </row>
    <row r="44" spans="1:22" ht="14.1" customHeight="1">
      <c r="A44" s="25" t="s">
        <v>21</v>
      </c>
      <c r="B44" s="28">
        <v>962.53591700000004</v>
      </c>
      <c r="C44" s="29">
        <f t="shared" si="0"/>
        <v>0.47702849440702283</v>
      </c>
      <c r="D44" s="28">
        <v>1051.1966460000001</v>
      </c>
      <c r="E44" s="29">
        <f t="shared" si="1"/>
        <v>0.45306684147470955</v>
      </c>
      <c r="F44" s="28">
        <f t="shared" ref="F44:F48" si="3">B44+D44</f>
        <v>2013.732563</v>
      </c>
      <c r="G44" s="29">
        <f t="shared" si="2"/>
        <v>0.4642124658311626</v>
      </c>
      <c r="I44" s="22"/>
    </row>
    <row r="45" spans="1:22" ht="14.1" customHeight="1">
      <c r="A45" s="25" t="s">
        <v>22</v>
      </c>
      <c r="B45" s="28">
        <v>373.41630400000003</v>
      </c>
      <c r="C45" s="29">
        <f t="shared" si="0"/>
        <v>0.1850634497249157</v>
      </c>
      <c r="D45" s="28">
        <v>316.344517</v>
      </c>
      <c r="E45" s="29">
        <f t="shared" si="1"/>
        <v>0.13634481396074827</v>
      </c>
      <c r="F45" s="28">
        <f t="shared" si="3"/>
        <v>689.76082100000008</v>
      </c>
      <c r="G45" s="29">
        <f t="shared" si="2"/>
        <v>0.15900600577919799</v>
      </c>
      <c r="I45" s="22"/>
    </row>
    <row r="46" spans="1:22" ht="14.1" customHeight="1">
      <c r="A46" s="25" t="s">
        <v>23</v>
      </c>
      <c r="B46" s="28">
        <v>242.06140099999999</v>
      </c>
      <c r="C46" s="29">
        <f t="shared" si="0"/>
        <v>0.11996454743525649</v>
      </c>
      <c r="D46" s="28">
        <v>309.23760700000003</v>
      </c>
      <c r="E46" s="29">
        <f t="shared" si="1"/>
        <v>0.13328172840145033</v>
      </c>
      <c r="F46" s="28">
        <f t="shared" si="3"/>
        <v>551.29900799999996</v>
      </c>
      <c r="G46" s="29">
        <f t="shared" si="2"/>
        <v>0.12708731865203185</v>
      </c>
      <c r="I46" s="22"/>
    </row>
    <row r="47" spans="1:22" ht="14.1" customHeight="1">
      <c r="A47" s="25" t="s">
        <v>24</v>
      </c>
      <c r="B47" s="28">
        <v>130.542359</v>
      </c>
      <c r="C47" s="29">
        <f t="shared" si="0"/>
        <v>6.4696209118304579E-2</v>
      </c>
      <c r="D47" s="28">
        <v>234.18824900000001</v>
      </c>
      <c r="E47" s="29">
        <f t="shared" si="1"/>
        <v>0.10093537749446245</v>
      </c>
      <c r="F47" s="28">
        <f t="shared" si="3"/>
        <v>364.73060800000002</v>
      </c>
      <c r="G47" s="29">
        <f t="shared" si="2"/>
        <v>8.407893779675607E-2</v>
      </c>
      <c r="I47" s="22"/>
    </row>
    <row r="48" spans="1:22" ht="14.1" customHeight="1">
      <c r="A48" s="25" t="s">
        <v>25</v>
      </c>
      <c r="B48" s="28">
        <v>126.252864</v>
      </c>
      <c r="C48" s="29">
        <f t="shared" si="0"/>
        <v>6.2570354586045651E-2</v>
      </c>
      <c r="D48" s="28">
        <v>225.50037900000001</v>
      </c>
      <c r="E48" s="29">
        <f t="shared" si="1"/>
        <v>9.7190896540284358E-2</v>
      </c>
      <c r="F48" s="28">
        <f t="shared" si="3"/>
        <v>351.753243</v>
      </c>
      <c r="G48" s="29">
        <f t="shared" si="2"/>
        <v>8.1087351566623167E-2</v>
      </c>
      <c r="I48" s="22"/>
    </row>
    <row r="49" spans="1:22" ht="14.1" customHeight="1">
      <c r="A49" s="30" t="s">
        <v>26</v>
      </c>
      <c r="B49" s="31">
        <f t="shared" ref="B49:G49" si="4">SUM(B43:B48)</f>
        <v>2017.7744690000002</v>
      </c>
      <c r="C49" s="32">
        <f t="shared" si="4"/>
        <v>0.99999999999999989</v>
      </c>
      <c r="D49" s="31">
        <f t="shared" si="4"/>
        <v>2320.1800480000002</v>
      </c>
      <c r="E49" s="32">
        <f t="shared" si="4"/>
        <v>1</v>
      </c>
      <c r="F49" s="31">
        <f t="shared" si="4"/>
        <v>4337.9545170000001</v>
      </c>
      <c r="G49" s="32">
        <f t="shared" si="4"/>
        <v>0.99999999999999989</v>
      </c>
      <c r="I49" s="22"/>
    </row>
    <row r="50" spans="1:22" ht="14.1" customHeight="1">
      <c r="I50" s="10"/>
    </row>
    <row r="51" spans="1:22" ht="20.100000000000001" customHeight="1">
      <c r="A51" s="33" t="s">
        <v>27</v>
      </c>
      <c r="B51" s="251" t="s">
        <v>17</v>
      </c>
      <c r="C51" s="252"/>
      <c r="D51" s="253" t="s">
        <v>18</v>
      </c>
      <c r="E51" s="254"/>
      <c r="F51" s="255" t="s">
        <v>19</v>
      </c>
      <c r="G51" s="254"/>
      <c r="I51" s="10"/>
    </row>
    <row r="52" spans="1:22" ht="14.1" customHeight="1">
      <c r="A52" s="34" t="s">
        <v>28</v>
      </c>
      <c r="B52" s="35">
        <v>0</v>
      </c>
      <c r="C52" s="27">
        <f>B52/SUM($B$52:$B$59)</f>
        <v>0</v>
      </c>
      <c r="D52" s="35">
        <v>0</v>
      </c>
      <c r="E52" s="27">
        <f>D52/SUM($D$52:$D$59)</f>
        <v>0</v>
      </c>
      <c r="F52" s="35">
        <f>B52+D52</f>
        <v>0</v>
      </c>
      <c r="G52" s="27">
        <f>F52/SUM($F$52:$F$59)</f>
        <v>0</v>
      </c>
      <c r="I52" s="10"/>
    </row>
    <row r="53" spans="1:22" ht="14.1" customHeight="1">
      <c r="A53" s="36" t="s">
        <v>29</v>
      </c>
      <c r="B53" s="37">
        <v>82.564944999999994</v>
      </c>
      <c r="C53" s="29">
        <f t="shared" ref="C53:C59" si="5">B53/SUM($B$52:$B$59)</f>
        <v>4.4610195578516393E-2</v>
      </c>
      <c r="D53" s="37">
        <v>54.404080999999998</v>
      </c>
      <c r="E53" s="29">
        <f t="shared" ref="E53:E59" si="6">D53/SUM($D$52:$D$59)</f>
        <v>2.5488363537890871E-2</v>
      </c>
      <c r="F53" s="37">
        <f t="shared" ref="F53:F59" si="7">B53+D53</f>
        <v>136.96902599999999</v>
      </c>
      <c r="G53" s="29">
        <f t="shared" ref="G53:G59" si="8">F53/SUM($F$52:$F$59)</f>
        <v>3.4368765752912034E-2</v>
      </c>
      <c r="I53" s="10"/>
    </row>
    <row r="54" spans="1:22" ht="14.1" customHeight="1">
      <c r="A54" s="36" t="s">
        <v>30</v>
      </c>
      <c r="B54" s="37">
        <v>277.23329899999999</v>
      </c>
      <c r="C54" s="29">
        <f t="shared" si="5"/>
        <v>0.14979034612410042</v>
      </c>
      <c r="D54" s="37">
        <v>249.54356300000001</v>
      </c>
      <c r="E54" s="29">
        <f t="shared" si="6"/>
        <v>0.11691139589849103</v>
      </c>
      <c r="F54" s="37">
        <f t="shared" si="7"/>
        <v>526.77686199999994</v>
      </c>
      <c r="G54" s="29">
        <f t="shared" si="8"/>
        <v>0.13218076453381561</v>
      </c>
      <c r="I54" s="10"/>
    </row>
    <row r="55" spans="1:22" ht="14.1" customHeight="1">
      <c r="A55" s="36" t="s">
        <v>31</v>
      </c>
      <c r="B55" s="37">
        <v>308.67764499999998</v>
      </c>
      <c r="C55" s="29">
        <f t="shared" si="5"/>
        <v>0.16677986177022042</v>
      </c>
      <c r="D55" s="37">
        <v>271.217894</v>
      </c>
      <c r="E55" s="29">
        <f t="shared" si="6"/>
        <v>0.12706584052496267</v>
      </c>
      <c r="F55" s="37">
        <f t="shared" si="7"/>
        <v>579.89553899999999</v>
      </c>
      <c r="G55" s="29">
        <f t="shared" si="8"/>
        <v>0.14550949600130517</v>
      </c>
      <c r="I55" s="10"/>
    </row>
    <row r="56" spans="1:22" ht="14.1" customHeight="1">
      <c r="A56" s="36" t="s">
        <v>32</v>
      </c>
      <c r="B56" s="37">
        <v>178.99386200000001</v>
      </c>
      <c r="C56" s="29">
        <f t="shared" si="5"/>
        <v>9.671115497229453E-2</v>
      </c>
      <c r="D56" s="37">
        <v>321.52938499999999</v>
      </c>
      <c r="E56" s="29">
        <f t="shared" si="6"/>
        <v>0.15063682176700083</v>
      </c>
      <c r="F56" s="37">
        <f t="shared" si="7"/>
        <v>500.52324699999997</v>
      </c>
      <c r="G56" s="29">
        <f t="shared" si="8"/>
        <v>0.12559311205169796</v>
      </c>
      <c r="I56" s="10"/>
    </row>
    <row r="57" spans="1:22" ht="14.1" customHeight="1">
      <c r="A57" s="36" t="s">
        <v>33</v>
      </c>
      <c r="B57" s="37">
        <v>196.13037700000001</v>
      </c>
      <c r="C57" s="29">
        <f t="shared" si="5"/>
        <v>0.10597008787274254</v>
      </c>
      <c r="D57" s="37">
        <v>62.559466999999998</v>
      </c>
      <c r="E57" s="29">
        <f t="shared" si="6"/>
        <v>2.9309169612343738E-2</v>
      </c>
      <c r="F57" s="37">
        <f t="shared" si="7"/>
        <v>258.68984399999999</v>
      </c>
      <c r="G57" s="29">
        <f t="shared" si="8"/>
        <v>6.4911395742080824E-2</v>
      </c>
      <c r="I57" s="10"/>
    </row>
    <row r="58" spans="1:22" ht="14.1" customHeight="1">
      <c r="A58" s="36" t="s">
        <v>34</v>
      </c>
      <c r="B58" s="37">
        <v>229.574759</v>
      </c>
      <c r="C58" s="29">
        <f t="shared" si="5"/>
        <v>0.12404023158836679</v>
      </c>
      <c r="D58" s="37">
        <v>406.63333599999999</v>
      </c>
      <c r="E58" s="29">
        <f t="shared" si="6"/>
        <v>0.19050810351145031</v>
      </c>
      <c r="F58" s="37">
        <f t="shared" si="7"/>
        <v>636.20809499999996</v>
      </c>
      <c r="G58" s="29">
        <f t="shared" si="8"/>
        <v>0.15963964719411383</v>
      </c>
      <c r="I58" s="10"/>
      <c r="N58" s="38"/>
      <c r="O58" s="38"/>
      <c r="P58" s="38"/>
      <c r="Q58" s="38"/>
      <c r="R58" s="38"/>
      <c r="S58" s="38"/>
      <c r="T58" s="38"/>
      <c r="U58" s="38"/>
      <c r="V58" s="38"/>
    </row>
    <row r="59" spans="1:22" ht="14.1" customHeight="1">
      <c r="A59" s="39" t="s">
        <v>35</v>
      </c>
      <c r="B59" s="40">
        <v>577.63396799999998</v>
      </c>
      <c r="C59" s="41">
        <f t="shared" si="5"/>
        <v>0.31209812209375881</v>
      </c>
      <c r="D59" s="40">
        <v>768.57967199999996</v>
      </c>
      <c r="E59" s="41">
        <f t="shared" si="6"/>
        <v>0.3600803051478606</v>
      </c>
      <c r="F59" s="40">
        <f t="shared" si="7"/>
        <v>1346.2136399999999</v>
      </c>
      <c r="G59" s="41">
        <f t="shared" si="8"/>
        <v>0.33779681872407452</v>
      </c>
      <c r="I59" s="10"/>
      <c r="N59" s="22"/>
      <c r="O59" s="22"/>
      <c r="P59" s="22"/>
      <c r="Q59" s="22"/>
      <c r="R59" s="22"/>
      <c r="S59" s="22"/>
      <c r="T59" s="22"/>
      <c r="U59" s="22"/>
      <c r="V59" s="22"/>
    </row>
    <row r="60" spans="1:22" ht="14.1" customHeight="1">
      <c r="A60" s="30" t="s">
        <v>26</v>
      </c>
      <c r="B60" s="42">
        <f t="shared" ref="B60:G60" si="9">SUM(B52:B59)</f>
        <v>1850.8088550000002</v>
      </c>
      <c r="C60" s="43">
        <f t="shared" si="9"/>
        <v>0.99999999999999978</v>
      </c>
      <c r="D60" s="42">
        <f t="shared" si="9"/>
        <v>2134.4673979999998</v>
      </c>
      <c r="E60" s="43">
        <f t="shared" si="9"/>
        <v>1</v>
      </c>
      <c r="F60" s="42">
        <f t="shared" si="9"/>
        <v>3985.276253</v>
      </c>
      <c r="G60" s="43">
        <f t="shared" si="9"/>
        <v>1</v>
      </c>
      <c r="I60" s="10"/>
    </row>
    <row r="61" spans="1:22" ht="14.1" customHeight="1">
      <c r="A61" s="44"/>
      <c r="B61" s="45"/>
      <c r="C61" s="46"/>
      <c r="D61" s="45"/>
      <c r="E61" s="18"/>
      <c r="F61" s="45"/>
      <c r="G61" s="47"/>
      <c r="H61" s="10"/>
      <c r="I61" s="10"/>
    </row>
    <row r="62" spans="1:22" ht="20.100000000000001" customHeight="1">
      <c r="A62" s="48" t="s">
        <v>36</v>
      </c>
      <c r="B62" s="49" t="s">
        <v>26</v>
      </c>
      <c r="C62" s="50" t="s">
        <v>37</v>
      </c>
      <c r="D62" s="45"/>
      <c r="E62" s="18"/>
      <c r="F62" s="45"/>
      <c r="G62" s="51"/>
      <c r="H62" s="10"/>
      <c r="I62" s="52"/>
      <c r="J62" s="52"/>
      <c r="K62" s="52"/>
      <c r="L62" s="52"/>
      <c r="M62" s="52"/>
      <c r="N62" s="52"/>
      <c r="O62" s="10"/>
      <c r="P62" s="10"/>
    </row>
    <row r="63" spans="1:22" ht="14.1" customHeight="1">
      <c r="A63" s="53" t="s">
        <v>38</v>
      </c>
      <c r="B63" s="54">
        <v>3799.9563710000002</v>
      </c>
      <c r="C63" s="55">
        <f>B63/SUM($B$63:$B$64)</f>
        <v>0.87597884120461844</v>
      </c>
      <c r="D63" s="45"/>
      <c r="E63" s="18"/>
      <c r="F63" s="45"/>
      <c r="G63" s="51"/>
      <c r="H63" s="10"/>
      <c r="I63" s="52"/>
      <c r="J63" s="52"/>
      <c r="K63" s="52"/>
      <c r="L63" s="52"/>
      <c r="M63" s="52"/>
      <c r="N63" s="52"/>
      <c r="O63" s="52"/>
      <c r="P63" s="56"/>
    </row>
    <row r="64" spans="1:22" ht="14.1" customHeight="1">
      <c r="A64" s="57" t="s">
        <v>39</v>
      </c>
      <c r="B64" s="58">
        <v>537.99814600000002</v>
      </c>
      <c r="C64" s="59">
        <f>B64/SUM($B$63:$B$64)</f>
        <v>0.12402115879538163</v>
      </c>
      <c r="D64" s="45"/>
      <c r="E64" s="18"/>
      <c r="F64" s="45"/>
      <c r="G64" s="51"/>
      <c r="I64" s="10"/>
    </row>
    <row r="65" spans="1:22" ht="14.1" customHeight="1">
      <c r="A65" s="60"/>
      <c r="B65" s="46"/>
      <c r="C65" s="61"/>
      <c r="D65" s="45"/>
      <c r="E65" s="18"/>
      <c r="F65" s="45"/>
      <c r="G65" s="51"/>
      <c r="I65" s="10"/>
    </row>
    <row r="66" spans="1:22" ht="14.1" customHeight="1">
      <c r="A66" s="60"/>
      <c r="B66" s="46"/>
      <c r="C66" s="61"/>
      <c r="D66" s="45"/>
      <c r="E66" s="18"/>
      <c r="F66" s="45"/>
      <c r="G66" s="51"/>
      <c r="I66" s="10"/>
    </row>
    <row r="67" spans="1:22" ht="20.100000000000001" customHeight="1">
      <c r="A67" s="250" t="s">
        <v>40</v>
      </c>
      <c r="B67" s="250"/>
      <c r="C67" s="250"/>
      <c r="D67" s="250"/>
      <c r="E67" s="250"/>
      <c r="F67" s="250"/>
      <c r="G67" s="250"/>
      <c r="H67" s="250"/>
      <c r="I67" s="250"/>
      <c r="J67" s="250"/>
      <c r="K67" s="250"/>
      <c r="L67" s="250"/>
      <c r="M67" s="250"/>
      <c r="N67" s="250"/>
      <c r="O67" s="250"/>
      <c r="P67" s="250"/>
      <c r="Q67" s="250"/>
      <c r="R67" s="250"/>
      <c r="S67" s="250"/>
      <c r="T67" s="250"/>
      <c r="U67" s="250"/>
      <c r="V67" s="250"/>
    </row>
    <row r="68" spans="1:22" ht="14.45" customHeight="1">
      <c r="I68" s="22"/>
    </row>
    <row r="69" spans="1:22" ht="20.100000000000001" customHeight="1">
      <c r="A69" s="62" t="s">
        <v>41</v>
      </c>
      <c r="B69" s="269" t="s">
        <v>42</v>
      </c>
      <c r="C69" s="269"/>
      <c r="D69" s="269" t="s">
        <v>43</v>
      </c>
      <c r="E69" s="269"/>
      <c r="G69" s="270" t="s">
        <v>44</v>
      </c>
      <c r="H69" s="271"/>
      <c r="I69" s="272"/>
      <c r="M69" s="63"/>
      <c r="N69" s="63"/>
      <c r="O69" s="63"/>
    </row>
    <row r="70" spans="1:22" ht="14.45" customHeight="1">
      <c r="A70" s="64"/>
      <c r="B70" s="65">
        <v>2009</v>
      </c>
      <c r="C70" s="66" t="s">
        <v>37</v>
      </c>
      <c r="D70" s="65">
        <v>2009</v>
      </c>
      <c r="E70" s="66" t="s">
        <v>37</v>
      </c>
      <c r="G70" s="273" t="s">
        <v>45</v>
      </c>
      <c r="H70" s="274"/>
      <c r="I70" s="67">
        <v>755.79672300000004</v>
      </c>
    </row>
    <row r="71" spans="1:22" ht="22.7" customHeight="1">
      <c r="A71" s="68" t="s">
        <v>19</v>
      </c>
      <c r="B71" s="69">
        <v>2565.8034149999999</v>
      </c>
      <c r="C71" s="29"/>
      <c r="D71" s="69">
        <v>4195.9544370000003</v>
      </c>
      <c r="E71" s="70"/>
      <c r="G71" s="260" t="s">
        <v>46</v>
      </c>
      <c r="H71" s="275"/>
      <c r="I71" s="28">
        <v>2736.0437109999998</v>
      </c>
    </row>
    <row r="72" spans="1:22" ht="22.7" customHeight="1">
      <c r="A72" s="71" t="s">
        <v>47</v>
      </c>
      <c r="B72" s="72">
        <v>1475.1121680000001</v>
      </c>
      <c r="C72" s="73">
        <f t="shared" ref="C72:C76" si="10">SUM(B72/$B$71)</f>
        <v>0.57491238782219811</v>
      </c>
      <c r="D72" s="72">
        <v>1475.1121680000001</v>
      </c>
      <c r="E72" s="73">
        <f t="shared" ref="E72:E76" si="11">SUM(D72/$D$71)</f>
        <v>0.35155581171054551</v>
      </c>
      <c r="G72" s="260" t="s">
        <v>48</v>
      </c>
      <c r="H72" s="261"/>
      <c r="I72" s="28">
        <v>250.50241800000001</v>
      </c>
    </row>
    <row r="73" spans="1:22" ht="22.7" customHeight="1">
      <c r="A73" s="74" t="s">
        <v>49</v>
      </c>
      <c r="B73" s="28">
        <v>632.43708800000002</v>
      </c>
      <c r="C73" s="29">
        <f t="shared" si="10"/>
        <v>0.24648696166771608</v>
      </c>
      <c r="D73" s="28">
        <v>632.43708800000002</v>
      </c>
      <c r="E73" s="29">
        <f t="shared" si="11"/>
        <v>0.15072544220765569</v>
      </c>
      <c r="G73" s="262" t="s">
        <v>50</v>
      </c>
      <c r="H73" s="263"/>
      <c r="I73" s="75">
        <v>228.933391</v>
      </c>
    </row>
    <row r="74" spans="1:22" ht="22.7" customHeight="1">
      <c r="A74" s="76" t="s">
        <v>51</v>
      </c>
      <c r="B74" s="28">
        <v>842.67507999999998</v>
      </c>
      <c r="C74" s="29">
        <f t="shared" si="10"/>
        <v>0.32842542615448189</v>
      </c>
      <c r="D74" s="28">
        <v>842.67507999999998</v>
      </c>
      <c r="E74" s="29">
        <f t="shared" si="11"/>
        <v>0.20083036950288979</v>
      </c>
      <c r="H74" s="77"/>
      <c r="I74" s="78"/>
      <c r="J74" s="4"/>
      <c r="K74" s="4"/>
    </row>
    <row r="75" spans="1:22">
      <c r="A75" s="79" t="s">
        <v>52</v>
      </c>
      <c r="B75" s="72">
        <v>283.379819</v>
      </c>
      <c r="C75" s="73">
        <f t="shared" si="10"/>
        <v>0.1104448678115116</v>
      </c>
      <c r="D75" s="72">
        <v>640.80142599999999</v>
      </c>
      <c r="E75" s="73">
        <f t="shared" si="11"/>
        <v>0.15271887138463699</v>
      </c>
      <c r="G75" s="264" t="s">
        <v>53</v>
      </c>
      <c r="H75" s="265"/>
      <c r="I75" s="266"/>
      <c r="J75" s="4"/>
      <c r="K75" s="4"/>
    </row>
    <row r="76" spans="1:22">
      <c r="A76" s="79" t="s">
        <v>54</v>
      </c>
      <c r="B76" s="72">
        <v>807.31142799999998</v>
      </c>
      <c r="C76" s="73">
        <f t="shared" si="10"/>
        <v>0.31464274436629042</v>
      </c>
      <c r="D76" s="72">
        <v>2080.0408430000002</v>
      </c>
      <c r="E76" s="73">
        <f t="shared" si="11"/>
        <v>0.49572531690481747</v>
      </c>
      <c r="G76" s="267" t="s">
        <v>55</v>
      </c>
      <c r="H76" s="268"/>
      <c r="I76" s="80">
        <v>563.05942300000004</v>
      </c>
      <c r="J76" s="4"/>
      <c r="K76" s="4"/>
    </row>
    <row r="77" spans="1:22">
      <c r="A77" s="74" t="s">
        <v>56</v>
      </c>
      <c r="B77" s="28">
        <v>463.21740399999999</v>
      </c>
      <c r="C77" s="29">
        <f>SUM(B77/$B$76)</f>
        <v>0.57377783583165132</v>
      </c>
      <c r="D77" s="28">
        <v>957.75128800000005</v>
      </c>
      <c r="E77" s="29">
        <f>SUM(D77/$D$76)</f>
        <v>0.46044830861044778</v>
      </c>
      <c r="G77" s="267" t="s">
        <v>57</v>
      </c>
      <c r="H77" s="268"/>
      <c r="I77" s="81">
        <v>560.02193899999997</v>
      </c>
      <c r="J77" s="4"/>
      <c r="K77" s="4"/>
    </row>
    <row r="78" spans="1:22">
      <c r="A78" s="74" t="s">
        <v>58</v>
      </c>
      <c r="B78" s="28">
        <v>202.133522</v>
      </c>
      <c r="C78" s="29">
        <f t="shared" ref="C78:C79" si="12">SUM(B78/$B$76)</f>
        <v>0.25037862092545532</v>
      </c>
      <c r="D78" s="28">
        <v>757.04535599999997</v>
      </c>
      <c r="E78" s="29">
        <f t="shared" ref="E78:E79" si="13">SUM(D78/$D$76)</f>
        <v>0.36395696678154116</v>
      </c>
      <c r="G78" s="267" t="s">
        <v>59</v>
      </c>
      <c r="H78" s="268"/>
      <c r="I78" s="80">
        <v>228.106359</v>
      </c>
      <c r="J78" s="4"/>
      <c r="K78" s="4"/>
    </row>
    <row r="79" spans="1:22">
      <c r="A79" s="82" t="s">
        <v>60</v>
      </c>
      <c r="B79" s="75">
        <v>141.96050299999999</v>
      </c>
      <c r="C79" s="41">
        <f t="shared" si="12"/>
        <v>0.17584354448157272</v>
      </c>
      <c r="D79" s="75">
        <v>365.24419999999998</v>
      </c>
      <c r="E79" s="29">
        <f t="shared" si="13"/>
        <v>0.17559472508877075</v>
      </c>
      <c r="G79" s="287" t="s">
        <v>61</v>
      </c>
      <c r="H79" s="288"/>
      <c r="I79" s="83">
        <v>123.924447</v>
      </c>
      <c r="J79" s="4"/>
      <c r="K79" s="4"/>
    </row>
    <row r="80" spans="1:22" ht="14.1" customHeight="1">
      <c r="I80" s="10"/>
    </row>
    <row r="81" spans="1:22" ht="14.1" customHeight="1">
      <c r="A81" s="52"/>
      <c r="B81" s="56"/>
      <c r="C81" s="22"/>
      <c r="D81" s="22"/>
      <c r="E81" s="22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</row>
    <row r="82" spans="1:22" ht="14.1" customHeight="1">
      <c r="A82" s="84"/>
      <c r="B82" s="85"/>
      <c r="I82" s="10"/>
    </row>
    <row r="83" spans="1:22" ht="14.1" customHeight="1">
      <c r="A83" s="84"/>
      <c r="B83" s="85"/>
      <c r="I83" s="10"/>
    </row>
    <row r="84" spans="1:22" ht="14.1" customHeight="1">
      <c r="A84" s="84"/>
      <c r="B84" s="85"/>
      <c r="I84" s="10"/>
    </row>
    <row r="85" spans="1:22" ht="14.1" customHeight="1">
      <c r="I85" s="10"/>
    </row>
    <row r="86" spans="1:22" ht="20.100000000000001" customHeight="1">
      <c r="A86" s="86" t="s">
        <v>62</v>
      </c>
      <c r="B86" s="87"/>
      <c r="I86" s="10"/>
    </row>
    <row r="87" spans="1:22" ht="22.7" customHeight="1">
      <c r="A87" s="68" t="s">
        <v>19</v>
      </c>
      <c r="B87" s="28">
        <f>SUM(B88:B92)</f>
        <v>807.31142899999998</v>
      </c>
      <c r="I87" s="10"/>
    </row>
    <row r="88" spans="1:22">
      <c r="A88" s="68" t="s">
        <v>63</v>
      </c>
      <c r="B88" s="28">
        <v>474.829792</v>
      </c>
      <c r="I88" s="10"/>
    </row>
    <row r="89" spans="1:22">
      <c r="A89" s="68" t="s">
        <v>64</v>
      </c>
      <c r="B89" s="28">
        <v>163.02059299999999</v>
      </c>
      <c r="I89" s="10"/>
    </row>
    <row r="90" spans="1:22">
      <c r="A90" s="68" t="s">
        <v>65</v>
      </c>
      <c r="B90" s="28">
        <v>126.227017</v>
      </c>
      <c r="I90" s="10"/>
    </row>
    <row r="91" spans="1:22">
      <c r="A91" s="68" t="s">
        <v>66</v>
      </c>
      <c r="B91" s="28">
        <v>39.342004000000003</v>
      </c>
      <c r="I91" s="10"/>
    </row>
    <row r="92" spans="1:22">
      <c r="A92" s="88" t="s">
        <v>67</v>
      </c>
      <c r="B92" s="75">
        <v>3.892023</v>
      </c>
      <c r="I92" s="10"/>
    </row>
    <row r="93" spans="1:22">
      <c r="I93" s="10"/>
    </row>
    <row r="94" spans="1:22">
      <c r="I94" s="10"/>
    </row>
    <row r="95" spans="1:22">
      <c r="I95" s="10"/>
    </row>
    <row r="96" spans="1:22" ht="20.100000000000001" customHeight="1">
      <c r="A96" s="89" t="s">
        <v>68</v>
      </c>
      <c r="B96" s="90"/>
      <c r="C96" s="90"/>
      <c r="D96" s="90"/>
      <c r="E96" s="90"/>
      <c r="F96" s="90"/>
      <c r="G96" s="90"/>
      <c r="H96" s="90"/>
      <c r="I96" s="90"/>
      <c r="J96" s="90"/>
      <c r="K96" s="90"/>
      <c r="L96" s="90"/>
      <c r="M96" s="90"/>
      <c r="N96" s="90"/>
      <c r="O96" s="90"/>
      <c r="P96" s="90"/>
      <c r="Q96" s="90"/>
      <c r="R96" s="90"/>
      <c r="S96" s="90"/>
      <c r="T96" s="90"/>
      <c r="U96" s="90"/>
      <c r="V96" s="90"/>
    </row>
    <row r="97" spans="1:9" ht="14.1" customHeight="1">
      <c r="F97" s="91"/>
      <c r="G97" s="91"/>
      <c r="H97" s="92"/>
      <c r="I97" s="10"/>
    </row>
    <row r="98" spans="1:9" ht="20.100000000000001" customHeight="1">
      <c r="A98" s="289" t="s">
        <v>69</v>
      </c>
      <c r="B98" s="291" t="s">
        <v>70</v>
      </c>
      <c r="C98" s="292"/>
      <c r="D98" s="291" t="s">
        <v>26</v>
      </c>
      <c r="E98" s="292"/>
      <c r="F98" s="295" t="s">
        <v>37</v>
      </c>
      <c r="H98" s="1"/>
      <c r="I98" s="1"/>
    </row>
    <row r="99" spans="1:9" ht="20.100000000000001" customHeight="1">
      <c r="A99" s="290"/>
      <c r="B99" s="293"/>
      <c r="C99" s="294"/>
      <c r="D99" s="293"/>
      <c r="E99" s="294"/>
      <c r="F99" s="296"/>
      <c r="H99" s="1"/>
      <c r="I99" s="1"/>
    </row>
    <row r="100" spans="1:9" ht="14.1" customHeight="1">
      <c r="A100" s="93" t="s">
        <v>71</v>
      </c>
      <c r="B100" s="94">
        <v>74.229972000000004</v>
      </c>
      <c r="C100" s="95"/>
      <c r="D100" s="94">
        <v>87.266931999999997</v>
      </c>
      <c r="E100" s="94"/>
      <c r="F100" s="96">
        <f t="shared" ref="F100:F106" si="14">B100/D100</f>
        <v>0.85060824643176414</v>
      </c>
      <c r="H100" s="1"/>
      <c r="I100" s="1"/>
    </row>
    <row r="101" spans="1:9" ht="14.1" customHeight="1">
      <c r="A101" s="97" t="s">
        <v>72</v>
      </c>
      <c r="B101" s="94">
        <v>107.83699</v>
      </c>
      <c r="C101" s="95"/>
      <c r="D101" s="94">
        <v>107.83699</v>
      </c>
      <c r="E101" s="94"/>
      <c r="F101" s="98">
        <f t="shared" si="14"/>
        <v>1</v>
      </c>
      <c r="H101" s="1"/>
      <c r="I101" s="1"/>
    </row>
    <row r="102" spans="1:9" ht="14.1" customHeight="1">
      <c r="A102" s="97" t="s">
        <v>73</v>
      </c>
      <c r="B102" s="94">
        <v>114.620695</v>
      </c>
      <c r="C102" s="95"/>
      <c r="D102" s="94">
        <v>114.620695</v>
      </c>
      <c r="E102" s="94"/>
      <c r="F102" s="98">
        <f t="shared" si="14"/>
        <v>1</v>
      </c>
      <c r="G102" s="10"/>
      <c r="H102" s="1"/>
      <c r="I102" s="1"/>
    </row>
    <row r="103" spans="1:9" ht="14.1" customHeight="1">
      <c r="A103" s="97" t="s">
        <v>74</v>
      </c>
      <c r="B103" s="94">
        <v>126.39520400000001</v>
      </c>
      <c r="C103" s="95"/>
      <c r="D103" s="94">
        <v>126.39520400000001</v>
      </c>
      <c r="E103" s="94"/>
      <c r="F103" s="98">
        <f t="shared" si="14"/>
        <v>1</v>
      </c>
      <c r="H103" s="1"/>
      <c r="I103" s="1"/>
    </row>
    <row r="104" spans="1:9" ht="14.1" customHeight="1">
      <c r="A104" s="97" t="s">
        <v>75</v>
      </c>
      <c r="B104" s="94">
        <v>1149.65888</v>
      </c>
      <c r="C104" s="95"/>
      <c r="D104" s="94">
        <v>1373.705369</v>
      </c>
      <c r="E104" s="94"/>
      <c r="F104" s="98">
        <f t="shared" si="14"/>
        <v>0.83690353546255958</v>
      </c>
      <c r="H104" s="1"/>
      <c r="I104" s="1"/>
    </row>
    <row r="105" spans="1:9" ht="14.1" customHeight="1">
      <c r="A105" s="97" t="s">
        <v>76</v>
      </c>
      <c r="B105" s="94">
        <v>166.65293299999999</v>
      </c>
      <c r="C105" s="95"/>
      <c r="D105" s="94">
        <v>513.63198999999997</v>
      </c>
      <c r="E105" s="94"/>
      <c r="F105" s="98">
        <f t="shared" si="14"/>
        <v>0.32445980048867284</v>
      </c>
      <c r="I105" s="10"/>
    </row>
    <row r="106" spans="1:9" ht="14.1" customHeight="1">
      <c r="A106" s="99" t="s">
        <v>77</v>
      </c>
      <c r="B106" s="94">
        <v>61.242342999999998</v>
      </c>
      <c r="C106" s="95"/>
      <c r="D106" s="94">
        <v>1957.54368</v>
      </c>
      <c r="E106" s="94"/>
      <c r="F106" s="100">
        <f t="shared" si="14"/>
        <v>3.128530087257108E-2</v>
      </c>
      <c r="I106" s="10"/>
    </row>
    <row r="107" spans="1:9" ht="14.1" customHeight="1">
      <c r="I107" s="10"/>
    </row>
    <row r="108" spans="1:9" ht="14.1" customHeight="1">
      <c r="I108" s="10"/>
    </row>
    <row r="109" spans="1:9" ht="14.1" customHeight="1">
      <c r="I109" s="10"/>
    </row>
    <row r="110" spans="1:9" ht="14.1" customHeight="1">
      <c r="I110" s="10"/>
    </row>
    <row r="111" spans="1:9" ht="14.1" customHeight="1">
      <c r="I111" s="10"/>
    </row>
    <row r="112" spans="1:9" ht="14.1" customHeight="1">
      <c r="I112" s="10"/>
    </row>
    <row r="113" spans="1:9" ht="14.1" customHeight="1">
      <c r="A113" s="297" t="s">
        <v>78</v>
      </c>
      <c r="B113" s="299" t="s">
        <v>17</v>
      </c>
      <c r="C113" s="276" t="s">
        <v>18</v>
      </c>
      <c r="D113" s="278" t="s">
        <v>19</v>
      </c>
      <c r="E113" s="299" t="s">
        <v>17</v>
      </c>
      <c r="F113" s="276" t="s">
        <v>18</v>
      </c>
      <c r="G113" s="278" t="s">
        <v>19</v>
      </c>
      <c r="I113" s="10"/>
    </row>
    <row r="114" spans="1:9" ht="27.6" customHeight="1">
      <c r="A114" s="298"/>
      <c r="B114" s="300"/>
      <c r="C114" s="301"/>
      <c r="D114" s="279"/>
      <c r="E114" s="302"/>
      <c r="F114" s="277"/>
      <c r="G114" s="279"/>
      <c r="H114" s="1"/>
      <c r="I114" s="1"/>
    </row>
    <row r="115" spans="1:9" ht="14.1" customHeight="1">
      <c r="A115" s="101" t="s">
        <v>79</v>
      </c>
      <c r="B115" s="102">
        <f>SUM(B116:B122)</f>
        <v>1137.154624</v>
      </c>
      <c r="C115" s="102">
        <f t="shared" ref="C115:D115" si="15">SUM(C116:C122)</f>
        <v>1330.1722600000001</v>
      </c>
      <c r="D115" s="102">
        <f t="shared" si="15"/>
        <v>2467.3268840000001</v>
      </c>
      <c r="E115" s="103"/>
      <c r="F115" s="104"/>
      <c r="G115" s="104"/>
      <c r="H115" s="1"/>
      <c r="I115" s="1"/>
    </row>
    <row r="116" spans="1:9" ht="14.1" customHeight="1">
      <c r="A116" s="68" t="s">
        <v>80</v>
      </c>
      <c r="B116" s="105">
        <v>60.625909</v>
      </c>
      <c r="C116" s="106">
        <v>84.861506000000006</v>
      </c>
      <c r="D116" s="107">
        <f t="shared" ref="D116:D122" si="16">SUM(B116:C116)</f>
        <v>145.487415</v>
      </c>
      <c r="E116" s="108">
        <f>B116/$B$115</f>
        <v>5.3313689906782633E-2</v>
      </c>
      <c r="F116" s="108">
        <f>C116/$C$115</f>
        <v>6.3797380649029622E-2</v>
      </c>
      <c r="G116" s="108">
        <f>D116/$D$115</f>
        <v>5.8965601981419501E-2</v>
      </c>
      <c r="H116" s="1"/>
      <c r="I116" s="1"/>
    </row>
    <row r="117" spans="1:9" ht="14.1" customHeight="1">
      <c r="A117" s="68" t="s">
        <v>81</v>
      </c>
      <c r="B117" s="109">
        <v>19.700921999999998</v>
      </c>
      <c r="C117" s="106">
        <v>50.345416999999998</v>
      </c>
      <c r="D117" s="110">
        <f t="shared" si="16"/>
        <v>70.046338999999989</v>
      </c>
      <c r="E117" s="108">
        <f t="shared" ref="E117:E122" si="17">B117/$B$115</f>
        <v>1.7324752135027151E-2</v>
      </c>
      <c r="F117" s="108">
        <f t="shared" ref="F117:F122" si="18">C117/$C$115</f>
        <v>3.7848794862103047E-2</v>
      </c>
      <c r="G117" s="108">
        <f t="shared" ref="G117:G122" si="19">D117/$D$115</f>
        <v>2.8389565831034809E-2</v>
      </c>
      <c r="H117" s="1"/>
      <c r="I117" s="1"/>
    </row>
    <row r="118" spans="1:9" ht="14.1" customHeight="1">
      <c r="A118" s="68" t="s">
        <v>82</v>
      </c>
      <c r="B118" s="109">
        <v>43.976537</v>
      </c>
      <c r="C118" s="106">
        <v>43.180290999999997</v>
      </c>
      <c r="D118" s="110">
        <f t="shared" si="16"/>
        <v>87.15682799999999</v>
      </c>
      <c r="E118" s="108">
        <f t="shared" si="17"/>
        <v>3.8672433872985773E-2</v>
      </c>
      <c r="F118" s="108">
        <f t="shared" si="18"/>
        <v>3.2462179748057589E-2</v>
      </c>
      <c r="G118" s="108">
        <f t="shared" si="19"/>
        <v>3.5324394414534326E-2</v>
      </c>
      <c r="H118" s="1"/>
      <c r="I118" s="1"/>
    </row>
    <row r="119" spans="1:9" ht="14.1" customHeight="1">
      <c r="A119" s="68" t="s">
        <v>83</v>
      </c>
      <c r="B119" s="109">
        <v>105.762647</v>
      </c>
      <c r="C119" s="106">
        <v>122.671975</v>
      </c>
      <c r="D119" s="110">
        <f t="shared" si="16"/>
        <v>228.43462199999999</v>
      </c>
      <c r="E119" s="108">
        <f t="shared" si="17"/>
        <v>9.3006390483621693E-2</v>
      </c>
      <c r="F119" s="108">
        <f t="shared" si="18"/>
        <v>9.2222623105972748E-2</v>
      </c>
      <c r="G119" s="108">
        <f t="shared" si="19"/>
        <v>9.258384994762614E-2</v>
      </c>
      <c r="H119" s="1"/>
      <c r="I119" s="1"/>
    </row>
    <row r="120" spans="1:9" ht="14.1" customHeight="1">
      <c r="A120" s="68" t="s">
        <v>84</v>
      </c>
      <c r="B120" s="109">
        <v>275.35287</v>
      </c>
      <c r="C120" s="106">
        <v>296.95173299999999</v>
      </c>
      <c r="D120" s="110">
        <f t="shared" si="16"/>
        <v>572.30460300000004</v>
      </c>
      <c r="E120" s="108">
        <f t="shared" si="17"/>
        <v>0.24214197804642615</v>
      </c>
      <c r="F120" s="108">
        <f t="shared" si="18"/>
        <v>0.22324306552596426</v>
      </c>
      <c r="G120" s="108">
        <f t="shared" si="19"/>
        <v>0.23195329597843431</v>
      </c>
      <c r="H120" s="1"/>
      <c r="I120" s="1"/>
    </row>
    <row r="121" spans="1:9" ht="14.1" customHeight="1">
      <c r="A121" s="68" t="s">
        <v>85</v>
      </c>
      <c r="B121" s="109">
        <v>140.712885</v>
      </c>
      <c r="C121" s="106">
        <v>293.08777300000003</v>
      </c>
      <c r="D121" s="110">
        <f t="shared" si="16"/>
        <v>433.800658</v>
      </c>
      <c r="E121" s="108">
        <f t="shared" si="17"/>
        <v>0.12374120636737612</v>
      </c>
      <c r="F121" s="108">
        <f t="shared" si="18"/>
        <v>0.22033820867682208</v>
      </c>
      <c r="G121" s="108">
        <f t="shared" si="19"/>
        <v>0.17581807291651916</v>
      </c>
      <c r="H121" s="1"/>
      <c r="I121" s="1"/>
    </row>
    <row r="122" spans="1:9" ht="14.1" customHeight="1">
      <c r="A122" s="88" t="s">
        <v>86</v>
      </c>
      <c r="B122" s="58">
        <v>491.022854</v>
      </c>
      <c r="C122" s="111">
        <v>439.07356499999997</v>
      </c>
      <c r="D122" s="112">
        <f t="shared" si="16"/>
        <v>930.09641899999997</v>
      </c>
      <c r="E122" s="108">
        <f t="shared" si="17"/>
        <v>0.43179954918778046</v>
      </c>
      <c r="F122" s="108">
        <f t="shared" si="18"/>
        <v>0.3300877474320506</v>
      </c>
      <c r="G122" s="108">
        <f t="shared" si="19"/>
        <v>0.37696521893043172</v>
      </c>
      <c r="H122" s="1"/>
      <c r="I122" s="1"/>
    </row>
    <row r="123" spans="1:9" ht="14.1" customHeight="1">
      <c r="I123" s="10"/>
    </row>
    <row r="124" spans="1:9" ht="14.1" customHeight="1">
      <c r="I124" s="10"/>
    </row>
    <row r="125" spans="1:9" ht="14.1" customHeight="1">
      <c r="I125" s="10"/>
    </row>
    <row r="126" spans="1:9" ht="14.1" customHeight="1">
      <c r="I126" s="10"/>
    </row>
    <row r="127" spans="1:9" ht="14.1" customHeight="1">
      <c r="I127" s="10"/>
    </row>
    <row r="128" spans="1:9" ht="14.1" customHeight="1">
      <c r="I128" s="10"/>
    </row>
    <row r="129" spans="1:22" ht="14.1" customHeight="1">
      <c r="I129" s="10"/>
    </row>
    <row r="130" spans="1:22" ht="21.4" customHeight="1">
      <c r="A130" s="89" t="s">
        <v>87</v>
      </c>
      <c r="B130" s="90"/>
      <c r="C130" s="90"/>
      <c r="D130" s="90"/>
      <c r="E130" s="90"/>
      <c r="F130" s="90"/>
      <c r="G130" s="90"/>
      <c r="H130" s="90"/>
      <c r="I130" s="90"/>
      <c r="J130" s="90"/>
      <c r="K130" s="90"/>
      <c r="L130" s="90"/>
      <c r="M130" s="90"/>
      <c r="N130" s="90"/>
      <c r="O130" s="90"/>
      <c r="P130" s="90"/>
      <c r="Q130" s="90"/>
      <c r="R130" s="90"/>
      <c r="S130" s="90"/>
      <c r="T130" s="90"/>
      <c r="U130" s="90"/>
      <c r="V130" s="90"/>
    </row>
    <row r="131" spans="1:22" ht="14.1" customHeight="1">
      <c r="A131" s="22"/>
      <c r="B131" s="22"/>
      <c r="C131" s="22"/>
      <c r="D131" s="22"/>
      <c r="E131" s="22"/>
      <c r="F131" s="22"/>
      <c r="G131" s="22"/>
      <c r="I131" s="22"/>
      <c r="J131" s="22"/>
      <c r="K131" s="22"/>
      <c r="L131" s="22"/>
      <c r="M131" s="22"/>
      <c r="N131" s="22"/>
      <c r="O131" s="22"/>
      <c r="P131" s="22"/>
      <c r="Q131" s="22"/>
      <c r="R131" s="22"/>
      <c r="S131" s="22"/>
      <c r="T131" s="22"/>
      <c r="U131" s="22"/>
      <c r="V131" s="22"/>
    </row>
    <row r="132" spans="1:22" ht="28.15" customHeight="1">
      <c r="A132" s="280" t="s">
        <v>88</v>
      </c>
      <c r="B132" s="281"/>
      <c r="C132" s="282"/>
      <c r="I132" s="22"/>
    </row>
    <row r="133" spans="1:22">
      <c r="A133" s="93" t="s">
        <v>89</v>
      </c>
      <c r="B133" s="26">
        <v>881.94077300000004</v>
      </c>
      <c r="C133" s="27">
        <f>B133/SUM($B$133:$B$140)</f>
        <v>0.56995738097237603</v>
      </c>
      <c r="I133" s="22"/>
    </row>
    <row r="134" spans="1:22">
      <c r="A134" s="97" t="s">
        <v>90</v>
      </c>
      <c r="B134" s="28">
        <v>225.99447900000001</v>
      </c>
      <c r="C134" s="29">
        <f t="shared" ref="C134:C140" si="20">B134/SUM($B$133:$B$140)</f>
        <v>0.14604974087648473</v>
      </c>
      <c r="I134" s="22"/>
    </row>
    <row r="135" spans="1:22">
      <c r="A135" s="97" t="s">
        <v>91</v>
      </c>
      <c r="B135" s="28">
        <v>16.818843999999999</v>
      </c>
      <c r="C135" s="29">
        <f t="shared" si="20"/>
        <v>1.086923812878641E-2</v>
      </c>
      <c r="I135" s="22"/>
    </row>
    <row r="136" spans="1:22">
      <c r="A136" s="97" t="s">
        <v>92</v>
      </c>
      <c r="B136" s="28">
        <v>16.434626999999999</v>
      </c>
      <c r="C136" s="29">
        <f t="shared" si="20"/>
        <v>1.0620936517443329E-2</v>
      </c>
      <c r="I136" s="22"/>
    </row>
    <row r="137" spans="1:22">
      <c r="A137" s="97" t="s">
        <v>93</v>
      </c>
      <c r="B137" s="28">
        <v>102.161992</v>
      </c>
      <c r="C137" s="29">
        <f t="shared" si="20"/>
        <v>6.602255296256819E-2</v>
      </c>
      <c r="I137" s="22"/>
    </row>
    <row r="138" spans="1:22">
      <c r="A138" s="97" t="s">
        <v>94</v>
      </c>
      <c r="B138" s="113">
        <v>183.15110100000001</v>
      </c>
      <c r="C138" s="114">
        <f t="shared" si="20"/>
        <v>0.11836205450971607</v>
      </c>
      <c r="I138" s="22"/>
    </row>
    <row r="139" spans="1:22">
      <c r="A139" s="97" t="s">
        <v>95</v>
      </c>
      <c r="B139" s="113">
        <v>120.878396</v>
      </c>
      <c r="C139" s="114">
        <f t="shared" si="20"/>
        <v>7.8118096032625234E-2</v>
      </c>
      <c r="E139" s="115"/>
      <c r="I139" s="22"/>
    </row>
    <row r="140" spans="1:22">
      <c r="A140" s="99" t="s">
        <v>96</v>
      </c>
      <c r="B140" s="116">
        <v>0</v>
      </c>
      <c r="C140" s="117">
        <f t="shared" si="20"/>
        <v>0</v>
      </c>
      <c r="I140" s="22"/>
    </row>
    <row r="141" spans="1:22">
      <c r="A141" s="84"/>
      <c r="B141" s="46"/>
      <c r="C141" s="19"/>
      <c r="I141" s="22"/>
    </row>
    <row r="142" spans="1:22" ht="22.15" customHeight="1">
      <c r="A142" s="84"/>
      <c r="B142" s="46"/>
      <c r="C142" s="19"/>
      <c r="D142" s="10"/>
      <c r="E142" s="10"/>
      <c r="F142" s="10"/>
      <c r="G142" s="22"/>
      <c r="I142" s="22"/>
      <c r="J142" s="22"/>
      <c r="K142" s="22"/>
      <c r="L142" s="22"/>
      <c r="M142" s="22"/>
      <c r="N142" s="22"/>
      <c r="O142" s="22"/>
      <c r="P142" s="22"/>
      <c r="Q142" s="22"/>
      <c r="R142" s="22"/>
      <c r="S142" s="22"/>
      <c r="T142" s="22"/>
      <c r="U142" s="22"/>
      <c r="V142" s="22"/>
    </row>
    <row r="143" spans="1:22" ht="13.9" customHeight="1">
      <c r="A143" s="84"/>
      <c r="B143" s="46"/>
      <c r="C143" s="19"/>
      <c r="D143" s="10"/>
      <c r="E143" s="10"/>
      <c r="F143" s="10"/>
      <c r="G143" s="22"/>
      <c r="I143" s="22"/>
      <c r="J143" s="22"/>
      <c r="K143" s="22"/>
      <c r="L143" s="22"/>
      <c r="M143" s="22"/>
      <c r="N143" s="22"/>
      <c r="O143" s="22"/>
      <c r="P143" s="22"/>
      <c r="Q143" s="22"/>
      <c r="R143" s="22"/>
      <c r="S143" s="22"/>
      <c r="T143" s="22"/>
      <c r="U143" s="22"/>
      <c r="V143" s="22"/>
    </row>
    <row r="144" spans="1:22" ht="13.9" customHeight="1">
      <c r="A144" s="283" t="s">
        <v>97</v>
      </c>
      <c r="B144" s="285" t="s">
        <v>98</v>
      </c>
      <c r="C144" s="285" t="s">
        <v>99</v>
      </c>
      <c r="D144" s="285" t="s">
        <v>37</v>
      </c>
      <c r="F144" s="10"/>
      <c r="H144" s="4"/>
      <c r="I144" s="77"/>
      <c r="J144" s="77"/>
      <c r="K144" s="4"/>
      <c r="L144" s="4"/>
      <c r="M144" s="4"/>
      <c r="N144" s="4"/>
      <c r="O144" s="4"/>
      <c r="P144" s="4"/>
      <c r="Q144" s="4"/>
    </row>
    <row r="145" spans="1:10">
      <c r="A145" s="284"/>
      <c r="B145" s="286"/>
      <c r="C145" s="286"/>
      <c r="D145" s="286"/>
      <c r="F145" s="10"/>
      <c r="H145" s="1"/>
      <c r="I145" s="22"/>
      <c r="J145" s="22"/>
    </row>
    <row r="146" spans="1:10" ht="13.9" customHeight="1">
      <c r="A146" s="118" t="s">
        <v>55</v>
      </c>
      <c r="B146" s="119">
        <v>491.84047099999998</v>
      </c>
      <c r="C146" s="120">
        <v>156.06511800000001</v>
      </c>
      <c r="D146" s="121">
        <f>C146/B146</f>
        <v>0.31730841035242913</v>
      </c>
      <c r="H146" s="1"/>
      <c r="I146" s="22"/>
      <c r="J146" s="22"/>
    </row>
    <row r="147" spans="1:10" ht="13.9" customHeight="1">
      <c r="A147" s="68" t="s">
        <v>57</v>
      </c>
      <c r="B147" s="122">
        <v>1375.5660190000001</v>
      </c>
      <c r="C147" s="123">
        <v>316.04643399999998</v>
      </c>
      <c r="D147" s="124">
        <f>C147/B147</f>
        <v>0.22975737233590382</v>
      </c>
      <c r="I147" s="22"/>
    </row>
    <row r="148" spans="1:10" ht="13.9" customHeight="1">
      <c r="A148" s="68" t="s">
        <v>100</v>
      </c>
      <c r="B148" s="122">
        <v>172.23169999999999</v>
      </c>
      <c r="C148" s="123">
        <v>27.866790999999999</v>
      </c>
      <c r="D148" s="124">
        <f>C148/B148</f>
        <v>0.16179826942426975</v>
      </c>
      <c r="I148" s="22"/>
    </row>
    <row r="149" spans="1:10" ht="13.9" customHeight="1">
      <c r="A149" s="88" t="s">
        <v>19</v>
      </c>
      <c r="B149" s="125">
        <v>2039.6381899999999</v>
      </c>
      <c r="C149" s="125">
        <v>499.978343</v>
      </c>
      <c r="D149" s="126">
        <f>C149/B149</f>
        <v>0.24513089892673565</v>
      </c>
      <c r="E149" s="127">
        <f>1-D149</f>
        <v>0.75486910107326433</v>
      </c>
      <c r="H149" s="10"/>
      <c r="I149" s="10"/>
      <c r="J149" s="10"/>
    </row>
    <row r="150" spans="1:10" ht="13.9" customHeight="1">
      <c r="A150" s="84"/>
      <c r="B150" s="46"/>
      <c r="C150" s="19"/>
      <c r="H150" s="10"/>
      <c r="I150" s="10"/>
      <c r="J150" s="10"/>
    </row>
    <row r="151" spans="1:10" ht="13.9" customHeight="1">
      <c r="A151" s="84"/>
      <c r="B151" s="46"/>
      <c r="C151" s="19"/>
      <c r="H151" s="10"/>
      <c r="I151" s="10"/>
      <c r="J151" s="10"/>
    </row>
    <row r="152" spans="1:10" ht="13.9" customHeight="1">
      <c r="A152" s="84"/>
      <c r="B152" s="46"/>
      <c r="C152" s="19"/>
      <c r="H152" s="10"/>
      <c r="I152" s="10"/>
      <c r="J152" s="10"/>
    </row>
    <row r="153" spans="1:10" ht="13.9" customHeight="1">
      <c r="A153" s="10"/>
      <c r="H153" s="10"/>
      <c r="I153" s="10"/>
      <c r="J153" s="10"/>
    </row>
    <row r="154" spans="1:10" ht="13.9" customHeight="1">
      <c r="A154" s="309"/>
      <c r="B154" s="311"/>
      <c r="C154" s="311"/>
      <c r="D154" s="311"/>
      <c r="E154" s="5"/>
      <c r="F154" s="312"/>
      <c r="G154" s="312"/>
      <c r="H154" s="303"/>
      <c r="I154" s="303"/>
      <c r="J154" s="304"/>
    </row>
    <row r="155" spans="1:10" ht="13.9" customHeight="1">
      <c r="A155" s="310"/>
      <c r="B155" s="311"/>
      <c r="C155" s="311"/>
      <c r="D155" s="311"/>
      <c r="E155" s="5"/>
      <c r="F155" s="312"/>
      <c r="G155" s="312"/>
      <c r="H155" s="303"/>
      <c r="I155" s="303"/>
      <c r="J155" s="304"/>
    </row>
    <row r="156" spans="1:10" ht="13.9" customHeight="1">
      <c r="A156" s="84"/>
      <c r="B156" s="128"/>
      <c r="C156" s="128"/>
      <c r="D156" s="129"/>
      <c r="E156" s="5"/>
      <c r="F156" s="84"/>
      <c r="G156" s="84"/>
      <c r="H156" s="130"/>
      <c r="I156" s="130"/>
      <c r="J156" s="131"/>
    </row>
    <row r="157" spans="1:10" ht="13.9" customHeight="1">
      <c r="A157" s="84"/>
      <c r="B157" s="128"/>
      <c r="C157" s="128"/>
      <c r="D157" s="129"/>
      <c r="E157" s="5"/>
      <c r="F157" s="84"/>
      <c r="G157" s="84"/>
      <c r="H157" s="130"/>
      <c r="I157" s="130"/>
      <c r="J157" s="131"/>
    </row>
    <row r="158" spans="1:10" ht="13.9" customHeight="1">
      <c r="A158" s="84"/>
      <c r="B158" s="128"/>
      <c r="C158" s="128"/>
      <c r="D158" s="129"/>
      <c r="E158" s="5"/>
      <c r="F158" s="305"/>
      <c r="G158" s="305"/>
      <c r="H158" s="132"/>
      <c r="I158" s="130"/>
      <c r="J158" s="131"/>
    </row>
    <row r="159" spans="1:10" ht="13.9" customHeight="1">
      <c r="A159" s="84"/>
      <c r="B159" s="132"/>
      <c r="C159" s="128"/>
      <c r="D159" s="129"/>
      <c r="E159" s="131"/>
      <c r="F159" s="5"/>
      <c r="G159" s="5"/>
      <c r="H159" s="5"/>
      <c r="I159" s="5"/>
      <c r="J159" s="5"/>
    </row>
    <row r="160" spans="1:10" ht="13.9" customHeight="1">
      <c r="A160" s="84"/>
      <c r="B160" s="133"/>
      <c r="C160" s="133"/>
      <c r="D160" s="129"/>
      <c r="E160" s="5"/>
      <c r="F160" s="5"/>
      <c r="G160" s="5"/>
      <c r="H160" s="5"/>
      <c r="I160" s="5"/>
      <c r="J160" s="5"/>
    </row>
    <row r="161" spans="1:22" ht="13.9" customHeight="1">
      <c r="A161" s="84"/>
      <c r="B161" s="133"/>
      <c r="C161" s="45"/>
      <c r="D161" s="134"/>
      <c r="I161" s="22"/>
    </row>
    <row r="162" spans="1:22" ht="13.9" customHeight="1">
      <c r="A162" s="84"/>
      <c r="B162" s="133"/>
      <c r="C162" s="45"/>
      <c r="D162" s="134"/>
      <c r="I162" s="22"/>
    </row>
    <row r="163" spans="1:22" ht="13.9" customHeight="1">
      <c r="A163" s="84"/>
      <c r="B163" s="133"/>
      <c r="C163" s="45"/>
      <c r="D163" s="134"/>
      <c r="I163" s="22"/>
    </row>
    <row r="164" spans="1:22" ht="21.4" customHeight="1">
      <c r="A164" s="89" t="s">
        <v>101</v>
      </c>
      <c r="B164" s="90"/>
      <c r="C164" s="90"/>
      <c r="D164" s="90"/>
      <c r="E164" s="90"/>
      <c r="F164" s="90"/>
      <c r="G164" s="90"/>
      <c r="H164" s="90"/>
      <c r="I164" s="90"/>
      <c r="J164" s="90"/>
      <c r="K164" s="90"/>
      <c r="L164" s="90"/>
      <c r="M164" s="90"/>
      <c r="N164" s="90"/>
      <c r="O164" s="90"/>
      <c r="P164" s="90"/>
      <c r="Q164" s="90"/>
      <c r="R164" s="90"/>
      <c r="S164" s="90"/>
      <c r="T164" s="90"/>
      <c r="U164" s="90"/>
      <c r="V164" s="90"/>
    </row>
    <row r="165" spans="1:22" ht="37.9" customHeight="1">
      <c r="A165" s="135"/>
      <c r="B165" s="133"/>
      <c r="C165" s="45"/>
      <c r="D165" s="134"/>
      <c r="I165" s="22"/>
    </row>
    <row r="166" spans="1:22" ht="13.9" customHeight="1">
      <c r="A166" s="135"/>
      <c r="B166" s="133"/>
      <c r="C166" s="45"/>
      <c r="D166" s="134"/>
      <c r="I166" s="22"/>
    </row>
    <row r="167" spans="1:22" ht="13.9" customHeight="1">
      <c r="A167" s="136" t="s">
        <v>102</v>
      </c>
      <c r="B167" s="137"/>
      <c r="C167" s="138"/>
      <c r="D167" s="134"/>
      <c r="I167" s="22"/>
    </row>
    <row r="168" spans="1:22" ht="13.9" customHeight="1">
      <c r="A168" s="306" t="s">
        <v>103</v>
      </c>
      <c r="B168" s="139" t="s">
        <v>17</v>
      </c>
      <c r="C168" s="140">
        <v>42</v>
      </c>
      <c r="D168" s="134"/>
      <c r="I168" s="22"/>
    </row>
    <row r="169" spans="1:22" ht="13.9" customHeight="1">
      <c r="A169" s="260"/>
      <c r="B169" s="141" t="s">
        <v>104</v>
      </c>
      <c r="C169" s="140">
        <v>34</v>
      </c>
      <c r="D169" s="134"/>
      <c r="I169" s="22"/>
    </row>
    <row r="170" spans="1:22" ht="13.9" customHeight="1">
      <c r="A170" s="260" t="s">
        <v>105</v>
      </c>
      <c r="B170" s="141" t="s">
        <v>17</v>
      </c>
      <c r="C170" s="140">
        <v>188</v>
      </c>
      <c r="D170" s="134"/>
      <c r="I170" s="22"/>
    </row>
    <row r="171" spans="1:22" ht="13.9" customHeight="1">
      <c r="A171" s="307"/>
      <c r="B171" s="141" t="s">
        <v>104</v>
      </c>
      <c r="C171" s="140">
        <v>158</v>
      </c>
      <c r="D171" s="134"/>
      <c r="I171" s="22"/>
    </row>
    <row r="172" spans="1:22" ht="13.9" customHeight="1">
      <c r="A172" s="260" t="s">
        <v>106</v>
      </c>
      <c r="B172" s="141" t="s">
        <v>17</v>
      </c>
      <c r="C172" s="140">
        <v>23</v>
      </c>
      <c r="D172" s="134"/>
      <c r="I172" s="22"/>
    </row>
    <row r="173" spans="1:22" ht="13.9" customHeight="1">
      <c r="A173" s="308"/>
      <c r="B173" s="142" t="s">
        <v>104</v>
      </c>
      <c r="C173" s="143">
        <v>28</v>
      </c>
      <c r="D173" s="134"/>
      <c r="I173" s="22"/>
    </row>
    <row r="174" spans="1:22" ht="13.9" customHeight="1">
      <c r="A174" s="144"/>
      <c r="B174" s="145" t="s">
        <v>26</v>
      </c>
      <c r="C174" s="146">
        <f>SUM(C168:C173)</f>
        <v>473</v>
      </c>
      <c r="D174" s="134"/>
      <c r="I174" s="22"/>
    </row>
    <row r="175" spans="1:22" ht="13.9" customHeight="1">
      <c r="A175" s="144"/>
      <c r="B175" s="85"/>
      <c r="C175" s="45"/>
      <c r="D175" s="134"/>
      <c r="I175" s="22"/>
    </row>
    <row r="176" spans="1:22" ht="13.9" customHeight="1">
      <c r="A176" s="144"/>
      <c r="B176" s="85"/>
      <c r="C176" s="45"/>
      <c r="D176" s="134"/>
      <c r="I176" s="22"/>
    </row>
    <row r="177" spans="1:9" ht="13.9" customHeight="1">
      <c r="A177" s="135"/>
      <c r="B177" s="133"/>
      <c r="C177" s="45"/>
      <c r="D177" s="134"/>
      <c r="I177" s="22"/>
    </row>
    <row r="178" spans="1:9" ht="13.9" customHeight="1">
      <c r="A178" s="136" t="s">
        <v>107</v>
      </c>
      <c r="B178" s="137"/>
      <c r="C178" s="138"/>
      <c r="D178" s="134"/>
      <c r="I178" s="22"/>
    </row>
    <row r="179" spans="1:9" ht="13.9" customHeight="1">
      <c r="A179" s="68" t="s">
        <v>108</v>
      </c>
      <c r="B179" s="147"/>
      <c r="C179" s="140">
        <v>14</v>
      </c>
      <c r="D179" s="134"/>
      <c r="I179" s="22"/>
    </row>
    <row r="180" spans="1:9" ht="13.9" customHeight="1">
      <c r="A180" s="68" t="s">
        <v>109</v>
      </c>
      <c r="B180" s="147"/>
      <c r="C180" s="140">
        <v>20</v>
      </c>
      <c r="D180" s="134"/>
      <c r="I180" s="22"/>
    </row>
    <row r="181" spans="1:9" ht="13.9" customHeight="1">
      <c r="A181" s="68" t="s">
        <v>110</v>
      </c>
      <c r="B181" s="147"/>
      <c r="C181" s="140">
        <v>64</v>
      </c>
      <c r="D181" s="134"/>
      <c r="I181" s="22"/>
    </row>
    <row r="182" spans="1:9" ht="13.9" customHeight="1">
      <c r="A182" s="68" t="s">
        <v>111</v>
      </c>
      <c r="B182" s="147"/>
      <c r="C182" s="140">
        <v>116</v>
      </c>
      <c r="D182" s="134"/>
      <c r="I182" s="22"/>
    </row>
    <row r="183" spans="1:9" ht="13.9" customHeight="1">
      <c r="A183" s="88" t="s">
        <v>112</v>
      </c>
      <c r="B183" s="148"/>
      <c r="C183" s="143">
        <v>258</v>
      </c>
      <c r="D183" s="134"/>
      <c r="I183" s="22"/>
    </row>
    <row r="184" spans="1:9" ht="13.9" customHeight="1">
      <c r="A184" s="135"/>
      <c r="B184" s="133"/>
      <c r="C184" s="45"/>
      <c r="D184" s="134"/>
      <c r="I184" s="22"/>
    </row>
    <row r="185" spans="1:9" ht="13.9" customHeight="1">
      <c r="A185" s="136" t="s">
        <v>113</v>
      </c>
      <c r="B185" s="149"/>
      <c r="C185" s="149"/>
      <c r="D185" s="150"/>
      <c r="I185" s="22"/>
    </row>
    <row r="186" spans="1:9" ht="13.9" customHeight="1">
      <c r="A186" s="118" t="s">
        <v>114</v>
      </c>
      <c r="B186" s="151"/>
      <c r="C186" s="152"/>
      <c r="D186" s="140">
        <v>18</v>
      </c>
      <c r="I186" s="22"/>
    </row>
    <row r="187" spans="1:9" ht="13.9" customHeight="1">
      <c r="A187" s="68" t="s">
        <v>115</v>
      </c>
      <c r="B187" s="153"/>
      <c r="C187" s="147"/>
      <c r="D187" s="140">
        <v>20</v>
      </c>
      <c r="I187" s="22"/>
    </row>
    <row r="188" spans="1:9" ht="13.9" customHeight="1">
      <c r="A188" s="68" t="s">
        <v>116</v>
      </c>
      <c r="B188" s="153"/>
      <c r="C188" s="147"/>
      <c r="D188" s="140">
        <v>62</v>
      </c>
      <c r="I188" s="22"/>
    </row>
    <row r="189" spans="1:9" ht="13.9" customHeight="1">
      <c r="A189" s="68" t="s">
        <v>117</v>
      </c>
      <c r="B189" s="153"/>
      <c r="C189" s="147"/>
      <c r="D189" s="140">
        <v>241</v>
      </c>
      <c r="I189" s="22"/>
    </row>
    <row r="190" spans="1:9" ht="13.9" customHeight="1">
      <c r="A190" s="88" t="s">
        <v>118</v>
      </c>
      <c r="B190" s="154"/>
      <c r="C190" s="148"/>
      <c r="D190" s="143">
        <v>128</v>
      </c>
      <c r="I190" s="22"/>
    </row>
    <row r="191" spans="1:9" ht="13.9" customHeight="1">
      <c r="I191" s="22"/>
    </row>
    <row r="192" spans="1:9" ht="13.9" customHeight="1">
      <c r="I192" s="22"/>
    </row>
    <row r="193" spans="1:22" ht="13.9" customHeight="1">
      <c r="I193" s="22"/>
    </row>
    <row r="194" spans="1:22" ht="13.9" customHeight="1">
      <c r="I194" s="22"/>
    </row>
    <row r="195" spans="1:22" ht="13.9" customHeight="1">
      <c r="I195" s="22"/>
    </row>
    <row r="196" spans="1:22" ht="13.9" customHeight="1">
      <c r="I196" s="22"/>
    </row>
    <row r="197" spans="1:22" ht="13.9" customHeight="1">
      <c r="A197" s="135"/>
      <c r="B197" s="133"/>
      <c r="C197" s="45"/>
      <c r="D197" s="134"/>
      <c r="I197" s="22"/>
    </row>
    <row r="198" spans="1:22" ht="20.100000000000001" customHeight="1">
      <c r="A198" s="155" t="s">
        <v>119</v>
      </c>
      <c r="B198" s="155"/>
      <c r="C198" s="155"/>
      <c r="D198" s="155"/>
      <c r="E198" s="155"/>
      <c r="F198" s="155"/>
      <c r="G198" s="155"/>
      <c r="H198" s="155"/>
      <c r="I198" s="155"/>
      <c r="J198" s="155"/>
      <c r="K198" s="155"/>
      <c r="L198" s="155"/>
      <c r="M198" s="155"/>
      <c r="N198" s="155"/>
      <c r="O198" s="155"/>
      <c r="P198" s="155"/>
      <c r="Q198" s="155"/>
      <c r="R198" s="155"/>
      <c r="S198" s="155"/>
      <c r="T198" s="155"/>
      <c r="U198" s="155"/>
      <c r="V198" s="90"/>
    </row>
    <row r="199" spans="1:22" ht="20.45" customHeight="1">
      <c r="I199" s="22"/>
    </row>
    <row r="200" spans="1:22" ht="14.45" customHeight="1">
      <c r="A200" s="325"/>
      <c r="B200" s="326"/>
      <c r="C200" s="326"/>
      <c r="D200" s="326"/>
      <c r="E200" s="326"/>
      <c r="F200" s="326"/>
      <c r="G200" s="327"/>
      <c r="H200" s="156"/>
      <c r="I200" s="22"/>
    </row>
    <row r="201" spans="1:22" ht="13.9" customHeight="1">
      <c r="A201" s="136" t="s">
        <v>120</v>
      </c>
      <c r="B201" s="157"/>
      <c r="C201" s="157"/>
      <c r="D201" s="157"/>
      <c r="E201" s="157"/>
      <c r="F201" s="157"/>
      <c r="G201" s="158"/>
      <c r="H201" s="1"/>
      <c r="I201" s="1"/>
    </row>
    <row r="202" spans="1:22" ht="13.9" customHeight="1">
      <c r="A202" s="328" t="s">
        <v>121</v>
      </c>
      <c r="B202" s="329"/>
      <c r="C202" s="329"/>
      <c r="D202" s="329"/>
      <c r="E202" s="329"/>
      <c r="F202" s="330"/>
      <c r="G202" s="40">
        <v>349</v>
      </c>
      <c r="H202" s="1"/>
      <c r="I202" s="1"/>
    </row>
    <row r="203" spans="1:22" ht="14.45" customHeight="1">
      <c r="A203" s="331" t="s">
        <v>122</v>
      </c>
      <c r="B203" s="332"/>
      <c r="C203" s="332"/>
      <c r="D203" s="332"/>
      <c r="E203" s="332"/>
      <c r="F203" s="333"/>
      <c r="G203" s="40">
        <v>221</v>
      </c>
      <c r="H203" s="1"/>
      <c r="I203" s="1"/>
    </row>
    <row r="204" spans="1:22">
      <c r="A204" s="84"/>
      <c r="B204" s="159"/>
      <c r="C204" s="159"/>
      <c r="D204" s="159"/>
      <c r="E204" s="159"/>
      <c r="F204" s="159"/>
      <c r="G204" s="159"/>
      <c r="H204" s="160"/>
      <c r="I204" s="22"/>
    </row>
    <row r="205" spans="1:22" ht="14.45" customHeight="1">
      <c r="A205" s="84"/>
      <c r="B205" s="159"/>
      <c r="C205" s="159"/>
      <c r="D205" s="159"/>
      <c r="E205" s="159"/>
      <c r="F205" s="159"/>
      <c r="G205" s="159"/>
      <c r="H205" s="159"/>
      <c r="I205" s="22"/>
    </row>
    <row r="206" spans="1:22">
      <c r="I206" s="22"/>
    </row>
    <row r="207" spans="1:22">
      <c r="A207" s="313"/>
      <c r="B207" s="317"/>
      <c r="C207" s="314"/>
      <c r="H207" s="1"/>
      <c r="I207" s="22"/>
      <c r="J207" s="22"/>
    </row>
    <row r="208" spans="1:22" ht="15" customHeight="1">
      <c r="A208" s="289" t="s">
        <v>123</v>
      </c>
      <c r="B208" s="335" t="s">
        <v>124</v>
      </c>
      <c r="C208" s="335" t="s">
        <v>125</v>
      </c>
      <c r="H208" s="1"/>
      <c r="I208" s="22"/>
      <c r="J208" s="22"/>
    </row>
    <row r="209" spans="1:18">
      <c r="A209" s="334"/>
      <c r="B209" s="336"/>
      <c r="C209" s="336"/>
      <c r="H209" s="1"/>
      <c r="I209" s="22"/>
      <c r="J209" s="22"/>
    </row>
    <row r="210" spans="1:18">
      <c r="A210" s="334"/>
      <c r="B210" s="336"/>
      <c r="C210" s="336"/>
      <c r="D210" s="22"/>
      <c r="E210" s="22"/>
      <c r="H210" s="1"/>
      <c r="I210" s="1"/>
    </row>
    <row r="211" spans="1:18">
      <c r="A211" s="334"/>
      <c r="B211" s="337"/>
      <c r="C211" s="337"/>
      <c r="H211" s="1"/>
      <c r="I211" s="1"/>
    </row>
    <row r="212" spans="1:18">
      <c r="A212" s="290"/>
      <c r="B212" s="161">
        <v>2918</v>
      </c>
      <c r="C212" s="162">
        <v>249</v>
      </c>
      <c r="D212" s="163">
        <f>C212/B212</f>
        <v>8.5332419465387249E-2</v>
      </c>
      <c r="E212" s="164">
        <f>1-D212</f>
        <v>0.91466758053461272</v>
      </c>
      <c r="H212" s="1"/>
      <c r="I212" s="1"/>
    </row>
    <row r="213" spans="1:18">
      <c r="A213" s="165"/>
      <c r="B213" s="166"/>
      <c r="C213" s="166"/>
      <c r="D213" s="167"/>
      <c r="H213" s="1"/>
      <c r="I213" s="1"/>
    </row>
    <row r="214" spans="1:18">
      <c r="A214" s="313"/>
      <c r="B214" s="314"/>
      <c r="H214" s="1"/>
      <c r="I214" s="22"/>
      <c r="J214" s="22"/>
    </row>
    <row r="215" spans="1:18" ht="14.45" customHeight="1">
      <c r="A215" s="315" t="s">
        <v>126</v>
      </c>
      <c r="B215" s="316"/>
      <c r="H215" s="1"/>
      <c r="I215" s="22"/>
      <c r="J215" s="22"/>
    </row>
    <row r="216" spans="1:18">
      <c r="A216" s="168">
        <v>2007</v>
      </c>
      <c r="B216" s="42">
        <v>58</v>
      </c>
      <c r="H216" s="1"/>
      <c r="I216" s="22"/>
      <c r="J216" s="22"/>
    </row>
    <row r="217" spans="1:18">
      <c r="A217" s="168">
        <v>2008</v>
      </c>
      <c r="B217" s="42">
        <v>41</v>
      </c>
      <c r="H217" s="1"/>
      <c r="I217" s="22"/>
      <c r="J217" s="22"/>
    </row>
    <row r="218" spans="1:18">
      <c r="A218" s="168">
        <v>2009</v>
      </c>
      <c r="B218" s="42">
        <v>33</v>
      </c>
      <c r="H218" s="1"/>
      <c r="I218" s="22"/>
      <c r="J218" s="22"/>
    </row>
    <row r="219" spans="1:18">
      <c r="A219" s="168">
        <v>2010</v>
      </c>
      <c r="B219" s="42">
        <v>45</v>
      </c>
      <c r="H219" s="1"/>
      <c r="I219" s="22"/>
      <c r="J219" s="22"/>
    </row>
    <row r="220" spans="1:18">
      <c r="A220" s="168">
        <v>2011</v>
      </c>
      <c r="B220" s="42">
        <v>37</v>
      </c>
      <c r="H220" s="1"/>
      <c r="I220" s="22"/>
      <c r="J220" s="22"/>
    </row>
    <row r="221" spans="1:18">
      <c r="H221" s="1"/>
      <c r="I221" s="22"/>
      <c r="J221" s="22"/>
    </row>
    <row r="222" spans="1:18">
      <c r="A222" s="313"/>
      <c r="B222" s="317"/>
      <c r="C222" s="317"/>
      <c r="D222" s="317"/>
      <c r="E222" s="317"/>
      <c r="F222" s="314"/>
      <c r="H222" s="1"/>
      <c r="I222" s="22"/>
      <c r="J222" s="22"/>
    </row>
    <row r="223" spans="1:18" ht="14.45" customHeight="1">
      <c r="A223" s="318" t="s">
        <v>120</v>
      </c>
      <c r="B223" s="319"/>
      <c r="C223" s="319"/>
      <c r="D223" s="319"/>
      <c r="E223" s="320"/>
      <c r="F223" s="169"/>
      <c r="H223" s="1"/>
      <c r="I223" s="22"/>
      <c r="J223" s="22"/>
    </row>
    <row r="224" spans="1:18" ht="14.45" customHeight="1">
      <c r="A224" s="321" t="s">
        <v>127</v>
      </c>
      <c r="B224" s="322"/>
      <c r="C224" s="322"/>
      <c r="D224" s="322"/>
      <c r="E224" s="323"/>
      <c r="F224" s="170">
        <v>1531</v>
      </c>
      <c r="H224" s="1"/>
      <c r="I224" s="324"/>
      <c r="J224" s="324"/>
      <c r="K224" s="324"/>
      <c r="L224" s="324"/>
      <c r="M224" s="324"/>
      <c r="N224" s="324"/>
      <c r="O224" s="324"/>
      <c r="P224" s="324"/>
      <c r="Q224" s="324"/>
      <c r="R224" s="324"/>
    </row>
    <row r="225" spans="1:22" ht="14.45" customHeight="1">
      <c r="A225" s="353" t="s">
        <v>128</v>
      </c>
      <c r="B225" s="354"/>
      <c r="C225" s="354"/>
      <c r="D225" s="354"/>
      <c r="E225" s="355"/>
      <c r="F225" s="171">
        <v>94</v>
      </c>
      <c r="H225" s="1"/>
      <c r="I225" s="356"/>
      <c r="J225" s="356"/>
      <c r="K225" s="356"/>
      <c r="L225" s="356"/>
      <c r="M225" s="356"/>
      <c r="N225" s="356"/>
      <c r="O225" s="356"/>
      <c r="P225" s="356"/>
      <c r="Q225" s="356"/>
      <c r="R225" s="130"/>
    </row>
    <row r="226" spans="1:22" ht="14.45" customHeight="1">
      <c r="A226" s="353" t="s">
        <v>129</v>
      </c>
      <c r="B226" s="354"/>
      <c r="C226" s="354"/>
      <c r="D226" s="354"/>
      <c r="E226" s="355"/>
      <c r="F226" s="171">
        <v>67</v>
      </c>
      <c r="H226" s="1"/>
      <c r="I226" s="357"/>
      <c r="J226" s="357"/>
      <c r="K226" s="357"/>
      <c r="L226" s="357"/>
      <c r="M226" s="357"/>
      <c r="N226" s="357"/>
      <c r="O226" s="357"/>
      <c r="P226" s="357"/>
      <c r="Q226" s="357"/>
      <c r="R226" s="130"/>
    </row>
    <row r="227" spans="1:22" ht="14.45" customHeight="1">
      <c r="A227" s="358" t="s">
        <v>130</v>
      </c>
      <c r="B227" s="359"/>
      <c r="C227" s="359"/>
      <c r="D227" s="359"/>
      <c r="E227" s="360"/>
      <c r="F227" s="172">
        <v>225</v>
      </c>
      <c r="H227" s="1"/>
      <c r="I227" s="22"/>
    </row>
    <row r="228" spans="1:22">
      <c r="H228" s="1"/>
      <c r="I228" s="1"/>
    </row>
    <row r="229" spans="1:22">
      <c r="I229" s="10"/>
    </row>
    <row r="230" spans="1:22" ht="14.45" customHeight="1">
      <c r="I230" s="10"/>
    </row>
    <row r="231" spans="1:22" ht="20.100000000000001" customHeight="1">
      <c r="A231" s="155" t="s">
        <v>131</v>
      </c>
      <c r="B231" s="155"/>
      <c r="C231" s="155"/>
      <c r="D231" s="155"/>
      <c r="E231" s="155"/>
      <c r="F231" s="155"/>
      <c r="G231" s="155"/>
      <c r="H231" s="155"/>
      <c r="I231" s="155"/>
      <c r="J231" s="155"/>
      <c r="K231" s="155"/>
      <c r="L231" s="155"/>
      <c r="M231" s="155"/>
      <c r="N231" s="155"/>
      <c r="O231" s="155"/>
      <c r="P231" s="155"/>
      <c r="Q231" s="155"/>
      <c r="R231" s="155"/>
      <c r="S231" s="155"/>
      <c r="T231" s="155"/>
      <c r="U231" s="155"/>
      <c r="V231" s="155"/>
    </row>
    <row r="232" spans="1:22" ht="20.85" customHeight="1">
      <c r="A232" s="173"/>
      <c r="B232" s="173"/>
      <c r="C232" s="173"/>
      <c r="D232" s="173"/>
      <c r="E232" s="173"/>
      <c r="F232" s="173"/>
      <c r="G232" s="173"/>
      <c r="H232" s="173"/>
      <c r="I232" s="173"/>
      <c r="J232" s="173"/>
      <c r="K232" s="173"/>
      <c r="L232" s="173"/>
      <c r="M232" s="173"/>
      <c r="N232" s="173"/>
      <c r="O232" s="173"/>
      <c r="P232" s="173"/>
      <c r="Q232" s="173"/>
      <c r="R232" s="173"/>
      <c r="S232" s="173"/>
      <c r="T232" s="173"/>
      <c r="U232" s="173"/>
      <c r="V232" s="173"/>
    </row>
    <row r="233" spans="1:22" ht="15" customHeight="1">
      <c r="A233" s="361" t="s">
        <v>132</v>
      </c>
      <c r="B233" s="362"/>
      <c r="C233" s="363"/>
      <c r="D233" s="173"/>
      <c r="E233" s="174" t="s">
        <v>133</v>
      </c>
      <c r="F233" s="175"/>
      <c r="G233" s="175"/>
      <c r="H233" s="175"/>
      <c r="I233" s="175"/>
      <c r="J233" s="175"/>
      <c r="K233" s="175"/>
      <c r="L233" s="176"/>
      <c r="M233" s="173"/>
      <c r="N233" s="173"/>
      <c r="O233" s="173"/>
      <c r="P233" s="173"/>
      <c r="Q233" s="173"/>
      <c r="R233" s="173"/>
      <c r="S233" s="173"/>
      <c r="T233" s="173"/>
      <c r="U233" s="173"/>
      <c r="V233" s="173"/>
    </row>
    <row r="234" spans="1:22">
      <c r="A234" s="118" t="s">
        <v>134</v>
      </c>
      <c r="B234" s="67">
        <v>3408.1693479999999</v>
      </c>
      <c r="C234" s="177">
        <f>B234/B236</f>
        <v>0.99333826110525758</v>
      </c>
      <c r="E234" s="118" t="s">
        <v>135</v>
      </c>
      <c r="F234" s="178"/>
      <c r="G234" s="178"/>
      <c r="H234" s="178"/>
      <c r="I234" s="178"/>
      <c r="J234" s="179"/>
      <c r="K234" s="180">
        <v>663.52175699999998</v>
      </c>
      <c r="L234" s="181">
        <f>K234/SUM(K234:K235)</f>
        <v>0.26523988503988888</v>
      </c>
    </row>
    <row r="235" spans="1:22">
      <c r="A235" s="68" t="s">
        <v>136</v>
      </c>
      <c r="B235" s="28">
        <v>22.856598999999999</v>
      </c>
      <c r="C235" s="182">
        <f>B235/B236</f>
        <v>6.6617388947423188E-3</v>
      </c>
      <c r="E235" s="68" t="s">
        <v>137</v>
      </c>
      <c r="F235" s="183"/>
      <c r="G235" s="183"/>
      <c r="H235" s="183"/>
      <c r="I235" s="183"/>
      <c r="J235" s="184"/>
      <c r="K235" s="185">
        <v>1838.0694229999999</v>
      </c>
      <c r="L235" s="186">
        <f>K235/SUM(K234:K235)</f>
        <v>0.73476011496011107</v>
      </c>
      <c r="M235" s="10"/>
      <c r="N235" s="10"/>
    </row>
    <row r="236" spans="1:22">
      <c r="A236" s="101" t="s">
        <v>138</v>
      </c>
      <c r="B236" s="187">
        <f>SUM(B234:B235)</f>
        <v>3431.0259470000001</v>
      </c>
      <c r="C236" s="188"/>
      <c r="E236" s="189" t="s">
        <v>139</v>
      </c>
      <c r="F236" s="190"/>
      <c r="G236" s="190"/>
      <c r="H236" s="190"/>
      <c r="I236" s="190"/>
      <c r="J236" s="191"/>
      <c r="K236" s="192">
        <v>0</v>
      </c>
      <c r="L236" s="193">
        <f>K236/SUM(K234:K235)</f>
        <v>0</v>
      </c>
      <c r="M236" s="194">
        <f>1-L236</f>
        <v>1</v>
      </c>
      <c r="N236" s="10"/>
    </row>
    <row r="237" spans="1:22">
      <c r="G237" s="10"/>
      <c r="H237" s="10"/>
      <c r="I237" s="10"/>
    </row>
    <row r="238" spans="1:22">
      <c r="G238" s="10"/>
      <c r="H238" s="10"/>
      <c r="I238" s="10"/>
    </row>
    <row r="239" spans="1:22">
      <c r="A239" s="338" t="s">
        <v>140</v>
      </c>
      <c r="B239" s="339"/>
      <c r="C239" s="340"/>
      <c r="G239" s="10"/>
      <c r="H239" s="10"/>
      <c r="I239" s="10"/>
    </row>
    <row r="240" spans="1:22">
      <c r="A240" s="118" t="s">
        <v>141</v>
      </c>
      <c r="B240" s="35">
        <v>715.09720400000003</v>
      </c>
      <c r="C240" s="177">
        <f>B240/$B$245</f>
        <v>0.27902928492040791</v>
      </c>
      <c r="G240" s="10"/>
      <c r="H240" s="10"/>
      <c r="I240" s="10"/>
    </row>
    <row r="241" spans="1:9">
      <c r="A241" s="68" t="s">
        <v>142</v>
      </c>
      <c r="B241" s="37">
        <v>735.97215200000005</v>
      </c>
      <c r="C241" s="195">
        <f>B241/$B$245</f>
        <v>0.28717464163640294</v>
      </c>
      <c r="G241" s="10"/>
      <c r="H241" s="10"/>
      <c r="I241" s="10"/>
    </row>
    <row r="242" spans="1:9">
      <c r="A242" s="68" t="s">
        <v>143</v>
      </c>
      <c r="B242" s="37">
        <v>476.80528600000002</v>
      </c>
      <c r="C242" s="195">
        <f>B242/$B$245</f>
        <v>0.18604832637389332</v>
      </c>
      <c r="G242" s="10"/>
      <c r="H242" s="10"/>
      <c r="I242" s="10"/>
    </row>
    <row r="243" spans="1:9">
      <c r="A243" s="68" t="s">
        <v>144</v>
      </c>
      <c r="B243" s="37">
        <v>312.33078899999998</v>
      </c>
      <c r="C243" s="195">
        <f>B243/$B$245</f>
        <v>0.12187075578790375</v>
      </c>
      <c r="G243" s="10"/>
      <c r="H243" s="10"/>
      <c r="I243" s="10"/>
    </row>
    <row r="244" spans="1:9">
      <c r="A244" s="68" t="s">
        <v>145</v>
      </c>
      <c r="B244" s="37">
        <v>322.597983</v>
      </c>
      <c r="C244" s="182">
        <f>B244/$B$245</f>
        <v>0.12587699128139213</v>
      </c>
      <c r="G244" s="10"/>
      <c r="H244" s="10"/>
      <c r="I244" s="10"/>
    </row>
    <row r="245" spans="1:9">
      <c r="A245" s="101" t="s">
        <v>26</v>
      </c>
      <c r="B245" s="187">
        <f>SUM(B240:B244)</f>
        <v>2562.803414</v>
      </c>
      <c r="C245" s="188"/>
      <c r="G245" s="10"/>
      <c r="H245" s="10"/>
      <c r="I245" s="10"/>
    </row>
    <row r="246" spans="1:9">
      <c r="G246" s="10"/>
      <c r="H246" s="10"/>
      <c r="I246" s="10"/>
    </row>
    <row r="247" spans="1:9">
      <c r="G247" s="10"/>
      <c r="H247" s="10"/>
      <c r="I247" s="10"/>
    </row>
    <row r="248" spans="1:9">
      <c r="G248" s="10"/>
      <c r="H248" s="10"/>
      <c r="I248" s="10"/>
    </row>
    <row r="249" spans="1:9">
      <c r="G249" s="10"/>
      <c r="H249" s="10"/>
      <c r="I249" s="10"/>
    </row>
    <row r="250" spans="1:9" ht="28.15" customHeight="1">
      <c r="A250" s="62" t="s">
        <v>146</v>
      </c>
      <c r="B250" s="196"/>
      <c r="C250" s="169"/>
      <c r="I250" s="10"/>
    </row>
    <row r="251" spans="1:9">
      <c r="A251" s="197" t="s">
        <v>147</v>
      </c>
      <c r="B251" s="198">
        <v>866.71540100000004</v>
      </c>
      <c r="C251" s="199">
        <f>B251/$B$255</f>
        <v>0.33819035693628524</v>
      </c>
      <c r="I251" s="10"/>
    </row>
    <row r="252" spans="1:9">
      <c r="A252" s="197" t="s">
        <v>148</v>
      </c>
      <c r="B252" s="198">
        <v>733.67035999999996</v>
      </c>
      <c r="C252" s="199">
        <f>B252/$B$255</f>
        <v>0.28627648780175863</v>
      </c>
      <c r="I252" s="10"/>
    </row>
    <row r="253" spans="1:9">
      <c r="A253" s="197" t="s">
        <v>149</v>
      </c>
      <c r="B253" s="198">
        <v>468.569121</v>
      </c>
      <c r="C253" s="199">
        <f>B253/$B$255</f>
        <v>0.18283459379800662</v>
      </c>
      <c r="I253" s="10"/>
    </row>
    <row r="254" spans="1:9">
      <c r="A254" s="197" t="s">
        <v>150</v>
      </c>
      <c r="B254" s="198">
        <v>493.84853099999998</v>
      </c>
      <c r="C254" s="199">
        <f>B254/$B$255</f>
        <v>0.19269856146394945</v>
      </c>
      <c r="I254" s="10"/>
    </row>
    <row r="255" spans="1:9">
      <c r="A255" s="84"/>
      <c r="B255" s="200">
        <f>SUM(B251:B254)</f>
        <v>2562.8034130000001</v>
      </c>
      <c r="C255" s="131"/>
      <c r="I255" s="10"/>
    </row>
    <row r="256" spans="1:9">
      <c r="I256" s="10"/>
    </row>
    <row r="257" spans="1:22">
      <c r="I257" s="10"/>
    </row>
    <row r="258" spans="1:22">
      <c r="I258" s="10"/>
    </row>
    <row r="259" spans="1:22">
      <c r="I259" s="10"/>
    </row>
    <row r="260" spans="1:22">
      <c r="I260" s="10"/>
    </row>
    <row r="261" spans="1:22">
      <c r="H261" s="1"/>
      <c r="I261" s="1"/>
    </row>
    <row r="262" spans="1:22" ht="20.100000000000001" customHeight="1">
      <c r="A262" s="250" t="s">
        <v>151</v>
      </c>
      <c r="B262" s="250"/>
      <c r="C262" s="250"/>
      <c r="D262" s="250"/>
      <c r="E262" s="250"/>
      <c r="F262" s="250"/>
      <c r="G262" s="250"/>
      <c r="H262" s="250"/>
      <c r="I262" s="250"/>
      <c r="J262" s="250"/>
      <c r="K262" s="250"/>
      <c r="L262" s="250"/>
      <c r="M262" s="250"/>
      <c r="N262" s="250"/>
      <c r="O262" s="250"/>
      <c r="P262" s="250"/>
      <c r="Q262" s="250"/>
      <c r="R262" s="250"/>
      <c r="S262" s="250"/>
      <c r="T262" s="250"/>
      <c r="U262" s="250"/>
      <c r="V262" s="250"/>
    </row>
    <row r="263" spans="1:22" ht="20.85" customHeight="1">
      <c r="A263" s="5"/>
      <c r="B263" s="5"/>
      <c r="C263" s="4"/>
      <c r="D263" s="4"/>
      <c r="F263" s="22"/>
      <c r="G263" s="22"/>
      <c r="I263" s="22"/>
      <c r="J263" s="22"/>
      <c r="K263" s="22"/>
      <c r="L263" s="22"/>
      <c r="M263" s="22"/>
      <c r="N263" s="22"/>
      <c r="O263" s="22"/>
      <c r="P263" s="22"/>
      <c r="Q263" s="22"/>
      <c r="R263" s="22"/>
      <c r="S263" s="22"/>
      <c r="T263" s="22"/>
      <c r="U263" s="22"/>
    </row>
    <row r="264" spans="1:22">
      <c r="A264" s="136" t="s">
        <v>152</v>
      </c>
      <c r="B264" s="157"/>
      <c r="C264" s="157"/>
      <c r="D264" s="157"/>
      <c r="E264" s="158"/>
      <c r="G264" s="22"/>
      <c r="I264" s="1"/>
    </row>
    <row r="265" spans="1:22" ht="64.900000000000006" customHeight="1">
      <c r="A265" s="118" t="s">
        <v>153</v>
      </c>
      <c r="B265" s="178"/>
      <c r="C265" s="178"/>
      <c r="D265" s="35">
        <v>1213.647596</v>
      </c>
      <c r="E265" s="201">
        <f t="shared" ref="E265:E266" si="21">D265/SUM($D$265:$D$270)</f>
        <v>0.78432410249795803</v>
      </c>
      <c r="G265" s="22"/>
      <c r="I265" s="1"/>
    </row>
    <row r="266" spans="1:22">
      <c r="A266" s="68" t="s">
        <v>154</v>
      </c>
      <c r="B266" s="202"/>
      <c r="C266" s="203"/>
      <c r="D266" s="37">
        <v>333.73261600000001</v>
      </c>
      <c r="E266" s="204">
        <f t="shared" si="21"/>
        <v>0.215675897502042</v>
      </c>
      <c r="G266" s="22"/>
      <c r="I266" s="1"/>
    </row>
    <row r="267" spans="1:22">
      <c r="A267" s="68"/>
      <c r="B267" s="202"/>
      <c r="C267" s="203"/>
      <c r="D267" s="29"/>
      <c r="E267" s="204"/>
      <c r="G267" s="22"/>
      <c r="I267" s="1"/>
    </row>
    <row r="268" spans="1:22">
      <c r="A268" s="68"/>
      <c r="B268" s="202"/>
      <c r="C268" s="203"/>
      <c r="D268" s="29"/>
      <c r="E268" s="204"/>
      <c r="G268" s="22"/>
      <c r="I268" s="1"/>
    </row>
    <row r="269" spans="1:22">
      <c r="A269" s="68"/>
      <c r="B269" s="202"/>
      <c r="C269" s="203"/>
      <c r="D269" s="29"/>
      <c r="E269" s="204"/>
      <c r="G269" s="22"/>
      <c r="I269" s="1"/>
    </row>
    <row r="270" spans="1:22">
      <c r="A270" s="88"/>
      <c r="B270" s="205"/>
      <c r="C270" s="206"/>
      <c r="D270" s="41"/>
      <c r="E270" s="100"/>
      <c r="G270" s="22"/>
      <c r="I270" s="1"/>
    </row>
    <row r="271" spans="1:22">
      <c r="A271" s="135"/>
      <c r="B271" s="135"/>
      <c r="C271" s="207"/>
      <c r="D271" s="45"/>
      <c r="E271" s="19"/>
      <c r="G271" s="22"/>
      <c r="I271" s="1"/>
    </row>
    <row r="272" spans="1:22">
      <c r="A272" s="135"/>
      <c r="B272" s="135"/>
      <c r="C272" s="207"/>
      <c r="D272" s="45"/>
      <c r="E272" s="19"/>
      <c r="G272" s="22"/>
      <c r="I272" s="1"/>
    </row>
    <row r="273" spans="1:14">
      <c r="A273" s="135"/>
      <c r="B273" s="135"/>
      <c r="C273" s="207"/>
      <c r="D273" s="45"/>
      <c r="E273" s="19"/>
      <c r="G273" s="22"/>
      <c r="I273" s="1"/>
    </row>
    <row r="274" spans="1:14">
      <c r="A274" s="135"/>
      <c r="B274" s="135"/>
      <c r="C274" s="207"/>
      <c r="D274" s="45"/>
      <c r="E274" s="19"/>
      <c r="G274" s="22"/>
      <c r="I274" s="1"/>
    </row>
    <row r="275" spans="1:14">
      <c r="A275" s="135"/>
      <c r="B275" s="135"/>
      <c r="C275" s="207"/>
      <c r="D275" s="45"/>
      <c r="E275" s="19"/>
      <c r="G275" s="22"/>
      <c r="I275" s="1"/>
    </row>
    <row r="276" spans="1:14" ht="33" customHeight="1">
      <c r="A276" s="135"/>
      <c r="B276" s="135"/>
      <c r="C276" s="207"/>
      <c r="D276" s="45"/>
      <c r="E276" s="19"/>
      <c r="G276" s="22"/>
      <c r="I276" s="1"/>
    </row>
    <row r="277" spans="1:14">
      <c r="A277" s="135"/>
      <c r="B277" s="135"/>
      <c r="C277" s="207"/>
      <c r="D277" s="45"/>
      <c r="E277" s="19"/>
      <c r="G277" s="22"/>
      <c r="I277" s="1"/>
    </row>
    <row r="278" spans="1:14">
      <c r="A278" s="135"/>
      <c r="B278" s="135"/>
      <c r="C278" s="207"/>
      <c r="D278" s="45"/>
      <c r="E278" s="19"/>
      <c r="G278" s="22"/>
      <c r="H278" s="136" t="s">
        <v>155</v>
      </c>
      <c r="I278" s="157"/>
      <c r="J278" s="157"/>
      <c r="K278" s="157"/>
      <c r="L278" s="158"/>
      <c r="M278" s="208"/>
      <c r="N278" s="209"/>
    </row>
    <row r="279" spans="1:14">
      <c r="A279" s="135"/>
      <c r="B279" s="135"/>
      <c r="C279" s="207"/>
      <c r="D279" s="45"/>
      <c r="E279" s="19"/>
      <c r="G279" s="22"/>
      <c r="H279" s="118" t="s">
        <v>156</v>
      </c>
      <c r="I279" s="178"/>
      <c r="J279" s="178"/>
      <c r="K279" s="178"/>
      <c r="L279" s="178"/>
      <c r="M279" s="170">
        <v>114.26118700000001</v>
      </c>
      <c r="N279" s="210">
        <f>M279/SUM($M$279:$M$283)</f>
        <v>7.3273461905619744E-2</v>
      </c>
    </row>
    <row r="280" spans="1:14">
      <c r="A280" s="135"/>
      <c r="B280" s="135"/>
      <c r="C280" s="207"/>
      <c r="D280" s="45"/>
      <c r="E280" s="19"/>
      <c r="G280" s="22"/>
      <c r="H280" s="68" t="s">
        <v>157</v>
      </c>
      <c r="I280" s="183"/>
      <c r="J280" s="183"/>
      <c r="K280" s="183"/>
      <c r="L280" s="183"/>
      <c r="M280" s="171">
        <v>497.18455</v>
      </c>
      <c r="N280" s="211">
        <f>M280/SUM($M$279:$M$283)</f>
        <v>0.31883471667844382</v>
      </c>
    </row>
    <row r="281" spans="1:14">
      <c r="A281" s="84"/>
      <c r="B281" s="84"/>
      <c r="C281" s="47"/>
      <c r="D281" s="212"/>
      <c r="E281" s="19"/>
      <c r="H281" s="68" t="s">
        <v>158</v>
      </c>
      <c r="I281" s="183"/>
      <c r="J281" s="183"/>
      <c r="K281" s="183"/>
      <c r="L281" s="183"/>
      <c r="M281" s="171">
        <v>81.889251999999999</v>
      </c>
      <c r="N281" s="211">
        <f>M281/SUM($M$279:$M$283)</f>
        <v>5.2513973856246517E-2</v>
      </c>
    </row>
    <row r="282" spans="1:14">
      <c r="H282" s="68" t="s">
        <v>159</v>
      </c>
      <c r="I282" s="183"/>
      <c r="J282" s="183"/>
      <c r="K282" s="183"/>
      <c r="L282" s="183"/>
      <c r="M282" s="171">
        <v>389.30168600000002</v>
      </c>
      <c r="N282" s="211">
        <f>M282/SUM($M$279:$M$283)</f>
        <v>0.24965154842050202</v>
      </c>
    </row>
    <row r="283" spans="1:14">
      <c r="H283" s="88" t="s">
        <v>160</v>
      </c>
      <c r="I283" s="190"/>
      <c r="J283" s="190"/>
      <c r="K283" s="190"/>
      <c r="L283" s="190"/>
      <c r="M283" s="172">
        <v>476.74354299999999</v>
      </c>
      <c r="N283" s="213">
        <f>M283/SUM($M$279:$M$283)</f>
        <v>0.30572629913918786</v>
      </c>
    </row>
    <row r="284" spans="1:14">
      <c r="I284" s="1"/>
    </row>
    <row r="285" spans="1:14">
      <c r="H285" s="341" t="s">
        <v>161</v>
      </c>
      <c r="I285" s="342"/>
      <c r="J285" s="342"/>
      <c r="K285" s="342"/>
      <c r="L285" s="342"/>
      <c r="M285" s="342"/>
      <c r="N285" s="343"/>
    </row>
    <row r="286" spans="1:14">
      <c r="H286" s="214" t="s">
        <v>162</v>
      </c>
      <c r="I286" s="215"/>
      <c r="J286" s="215"/>
      <c r="K286" s="215"/>
      <c r="L286" s="215"/>
      <c r="M286" s="216">
        <v>1385.8835469999999</v>
      </c>
      <c r="N286" s="217">
        <f>M286/$M$289</f>
        <v>0.54013629372303251</v>
      </c>
    </row>
    <row r="287" spans="1:14" ht="15" customHeight="1">
      <c r="H287" s="344" t="s">
        <v>163</v>
      </c>
      <c r="I287" s="345"/>
      <c r="J287" s="345"/>
      <c r="K287" s="345"/>
      <c r="L287" s="346"/>
      <c r="M287" s="218">
        <v>998.29548499999999</v>
      </c>
      <c r="N287" s="217">
        <f>M287/$M$289</f>
        <v>0.3890771518830487</v>
      </c>
    </row>
    <row r="288" spans="1:14" ht="14.45" customHeight="1">
      <c r="H288" s="347" t="s">
        <v>164</v>
      </c>
      <c r="I288" s="348"/>
      <c r="J288" s="348"/>
      <c r="K288" s="348"/>
      <c r="L288" s="349"/>
      <c r="M288" s="218">
        <v>178.624382</v>
      </c>
      <c r="N288" s="217">
        <f>M288/$M$289</f>
        <v>6.9617329587972357E-2</v>
      </c>
    </row>
    <row r="289" spans="1:22" ht="14.45" customHeight="1">
      <c r="H289" s="350" t="s">
        <v>42</v>
      </c>
      <c r="I289" s="351"/>
      <c r="J289" s="351"/>
      <c r="K289" s="351"/>
      <c r="L289" s="352"/>
      <c r="M289" s="219">
        <f>B71</f>
        <v>2565.8034149999999</v>
      </c>
      <c r="N289" s="220"/>
      <c r="O289" s="221"/>
    </row>
    <row r="290" spans="1:22" ht="14.45" customHeight="1">
      <c r="I290" s="10"/>
    </row>
    <row r="291" spans="1:22" ht="14.45" customHeight="1">
      <c r="H291" s="1"/>
      <c r="I291" s="1"/>
    </row>
    <row r="292" spans="1:22">
      <c r="H292" s="1"/>
      <c r="I292" s="22"/>
    </row>
    <row r="293" spans="1:22" ht="15.75">
      <c r="A293" s="155" t="s">
        <v>165</v>
      </c>
      <c r="B293" s="155"/>
      <c r="C293" s="155"/>
      <c r="D293" s="155"/>
      <c r="E293" s="155"/>
      <c r="F293" s="155"/>
      <c r="G293" s="155"/>
      <c r="H293" s="155"/>
      <c r="I293" s="155"/>
      <c r="J293" s="155"/>
      <c r="K293" s="155"/>
      <c r="L293" s="155"/>
      <c r="M293" s="155"/>
      <c r="N293" s="155"/>
      <c r="O293" s="155"/>
      <c r="P293" s="155"/>
      <c r="Q293" s="155"/>
      <c r="R293" s="155"/>
      <c r="S293" s="155"/>
      <c r="T293" s="155"/>
      <c r="U293" s="155"/>
      <c r="V293" s="155"/>
    </row>
    <row r="294" spans="1:22">
      <c r="A294" s="4"/>
      <c r="B294" s="4"/>
      <c r="C294" s="4"/>
      <c r="D294" s="4"/>
      <c r="E294" s="4"/>
      <c r="F294" s="4"/>
      <c r="G294" s="4"/>
      <c r="H294" s="4"/>
      <c r="I294" s="77"/>
      <c r="J294" s="22"/>
      <c r="P294" s="4"/>
      <c r="Q294" s="4"/>
      <c r="R294" s="4"/>
      <c r="S294" s="4"/>
      <c r="T294" s="4"/>
      <c r="U294" s="4"/>
      <c r="V294" s="4"/>
    </row>
    <row r="295" spans="1:22" ht="19.899999999999999" customHeight="1">
      <c r="A295" s="370" t="s">
        <v>166</v>
      </c>
      <c r="B295" s="371"/>
      <c r="C295" s="371"/>
      <c r="D295" s="371"/>
      <c r="E295" s="371"/>
      <c r="F295" s="372"/>
      <c r="H295" s="1"/>
      <c r="I295" s="22"/>
      <c r="J295" s="22"/>
    </row>
    <row r="296" spans="1:22" ht="19.899999999999999" customHeight="1">
      <c r="A296" s="373" t="s">
        <v>167</v>
      </c>
      <c r="B296" s="374"/>
      <c r="C296" s="374"/>
      <c r="D296" s="374"/>
      <c r="E296" s="375"/>
      <c r="F296" s="222">
        <v>1497</v>
      </c>
      <c r="H296" s="1"/>
      <c r="I296" s="22"/>
      <c r="J296" s="22"/>
    </row>
    <row r="297" spans="1:22" ht="19.899999999999999" customHeight="1">
      <c r="A297" s="364" t="s">
        <v>168</v>
      </c>
      <c r="B297" s="365"/>
      <c r="C297" s="365"/>
      <c r="D297" s="365"/>
      <c r="E297" s="366"/>
      <c r="F297" s="222">
        <v>18</v>
      </c>
      <c r="H297" s="1"/>
      <c r="I297" s="22"/>
      <c r="J297" s="22"/>
    </row>
    <row r="298" spans="1:22" ht="19.899999999999999" customHeight="1">
      <c r="A298" s="364" t="s">
        <v>169</v>
      </c>
      <c r="B298" s="365"/>
      <c r="C298" s="365"/>
      <c r="D298" s="365"/>
      <c r="E298" s="366"/>
      <c r="F298" s="222">
        <v>11</v>
      </c>
      <c r="H298" s="1"/>
      <c r="I298" s="22"/>
      <c r="J298" s="22"/>
    </row>
    <row r="299" spans="1:22" ht="19.899999999999999" customHeight="1">
      <c r="A299" s="364" t="s">
        <v>170</v>
      </c>
      <c r="B299" s="365"/>
      <c r="C299" s="365"/>
      <c r="D299" s="365"/>
      <c r="E299" s="366"/>
      <c r="F299" s="222">
        <v>0</v>
      </c>
      <c r="H299" s="1"/>
      <c r="I299" s="22"/>
      <c r="J299" s="22"/>
    </row>
    <row r="300" spans="1:22" ht="19.899999999999999" customHeight="1">
      <c r="A300" s="364" t="s">
        <v>171</v>
      </c>
      <c r="B300" s="365"/>
      <c r="C300" s="365"/>
      <c r="D300" s="365"/>
      <c r="E300" s="366"/>
      <c r="F300" s="222">
        <v>0</v>
      </c>
      <c r="H300" s="1"/>
      <c r="I300" s="22"/>
      <c r="J300" s="22"/>
    </row>
    <row r="301" spans="1:22" ht="19.899999999999999" customHeight="1">
      <c r="A301" s="364" t="s">
        <v>172</v>
      </c>
      <c r="B301" s="365"/>
      <c r="C301" s="365"/>
      <c r="D301" s="365"/>
      <c r="E301" s="366"/>
      <c r="F301" s="222">
        <v>25</v>
      </c>
      <c r="H301" s="1"/>
      <c r="I301" s="22"/>
      <c r="J301" s="22"/>
    </row>
    <row r="302" spans="1:22" ht="19.899999999999999" customHeight="1">
      <c r="A302" s="364" t="s">
        <v>173</v>
      </c>
      <c r="B302" s="365"/>
      <c r="C302" s="365"/>
      <c r="D302" s="365"/>
      <c r="E302" s="366"/>
      <c r="F302" s="222">
        <v>25</v>
      </c>
      <c r="H302" s="1"/>
      <c r="I302" s="22"/>
      <c r="J302" s="22"/>
      <c r="L302" s="10"/>
    </row>
    <row r="303" spans="1:22" ht="19.899999999999999" customHeight="1">
      <c r="A303" s="364" t="s">
        <v>174</v>
      </c>
      <c r="B303" s="365"/>
      <c r="C303" s="365"/>
      <c r="D303" s="365"/>
      <c r="E303" s="366"/>
      <c r="F303" s="222">
        <v>478</v>
      </c>
      <c r="H303" s="1"/>
      <c r="I303" s="22"/>
      <c r="J303" s="22"/>
    </row>
    <row r="304" spans="1:22" ht="19.899999999999999" customHeight="1">
      <c r="A304" s="364" t="s">
        <v>175</v>
      </c>
      <c r="B304" s="365"/>
      <c r="C304" s="365"/>
      <c r="D304" s="365"/>
      <c r="E304" s="366"/>
      <c r="F304" s="222">
        <v>3</v>
      </c>
      <c r="H304" s="1"/>
      <c r="I304" s="22"/>
      <c r="J304" s="22"/>
    </row>
    <row r="305" spans="1:22" ht="19.899999999999999" customHeight="1">
      <c r="A305" s="364" t="s">
        <v>176</v>
      </c>
      <c r="B305" s="365"/>
      <c r="C305" s="365"/>
      <c r="D305" s="365"/>
      <c r="E305" s="366"/>
      <c r="F305" s="222">
        <v>187</v>
      </c>
      <c r="H305" s="1"/>
      <c r="I305" s="22"/>
      <c r="J305" s="22"/>
    </row>
    <row r="306" spans="1:22" ht="19.899999999999999" customHeight="1">
      <c r="A306" s="367" t="s">
        <v>177</v>
      </c>
      <c r="B306" s="368"/>
      <c r="C306" s="368"/>
      <c r="D306" s="368"/>
      <c r="E306" s="369"/>
      <c r="F306" s="222">
        <v>43</v>
      </c>
      <c r="H306" s="1"/>
      <c r="I306" s="22"/>
      <c r="J306" s="22"/>
    </row>
    <row r="307" spans="1:22" ht="19.899999999999999" customHeight="1">
      <c r="A307" s="367" t="s">
        <v>178</v>
      </c>
      <c r="B307" s="368"/>
      <c r="C307" s="368"/>
      <c r="D307" s="368"/>
      <c r="E307" s="369"/>
      <c r="F307" s="222">
        <v>75</v>
      </c>
      <c r="H307" s="1"/>
      <c r="I307" s="22"/>
      <c r="J307" s="22"/>
    </row>
    <row r="308" spans="1:22" ht="19.899999999999999" customHeight="1">
      <c r="A308" s="364" t="s">
        <v>179</v>
      </c>
      <c r="B308" s="365"/>
      <c r="C308" s="365"/>
      <c r="D308" s="365"/>
      <c r="E308" s="366"/>
      <c r="F308" s="222">
        <v>139</v>
      </c>
      <c r="H308" s="1"/>
      <c r="I308" s="22"/>
      <c r="J308" s="22"/>
    </row>
    <row r="309" spans="1:22" ht="19.899999999999999" customHeight="1">
      <c r="A309" s="364" t="s">
        <v>180</v>
      </c>
      <c r="B309" s="365"/>
      <c r="C309" s="365"/>
      <c r="D309" s="365"/>
      <c r="E309" s="366"/>
      <c r="F309" s="222">
        <v>255</v>
      </c>
      <c r="H309" s="1"/>
      <c r="I309" s="22"/>
      <c r="J309" s="22"/>
    </row>
    <row r="310" spans="1:22" ht="19.899999999999999" customHeight="1">
      <c r="A310" s="364" t="s">
        <v>181</v>
      </c>
      <c r="B310" s="365"/>
      <c r="C310" s="365"/>
      <c r="D310" s="365"/>
      <c r="E310" s="366"/>
      <c r="F310" s="222">
        <v>147</v>
      </c>
      <c r="H310" s="1"/>
      <c r="I310" s="22"/>
      <c r="J310" s="22"/>
    </row>
    <row r="311" spans="1:22" ht="19.899999999999999" customHeight="1" thickBot="1">
      <c r="A311" s="364" t="s">
        <v>182</v>
      </c>
      <c r="B311" s="365"/>
      <c r="C311" s="365"/>
      <c r="D311" s="365"/>
      <c r="E311" s="366"/>
      <c r="F311" s="223">
        <v>91</v>
      </c>
      <c r="H311" s="1"/>
      <c r="I311" s="22"/>
      <c r="J311" s="22"/>
    </row>
    <row r="312" spans="1:22">
      <c r="H312" s="1"/>
      <c r="I312" s="22"/>
      <c r="J312" s="22"/>
    </row>
    <row r="313" spans="1:22">
      <c r="A313" s="318" t="s">
        <v>183</v>
      </c>
      <c r="B313" s="319"/>
      <c r="C313" s="319"/>
      <c r="D313" s="319"/>
      <c r="E313" s="319"/>
      <c r="F313" s="319"/>
      <c r="G313" s="320"/>
      <c r="H313" s="1"/>
      <c r="I313" s="22"/>
      <c r="J313" s="22"/>
    </row>
    <row r="314" spans="1:22" ht="14.45" customHeight="1">
      <c r="A314" s="376" t="s">
        <v>184</v>
      </c>
      <c r="B314" s="377"/>
      <c r="C314" s="377"/>
      <c r="D314" s="377"/>
      <c r="E314" s="378"/>
      <c r="F314" s="224">
        <v>1497</v>
      </c>
      <c r="G314" s="225"/>
      <c r="H314" s="1"/>
      <c r="I314" s="22"/>
      <c r="J314" s="22"/>
    </row>
    <row r="315" spans="1:22" ht="14.45" customHeight="1">
      <c r="A315" s="379" t="s">
        <v>185</v>
      </c>
      <c r="B315" s="380"/>
      <c r="C315" s="380"/>
      <c r="D315" s="380"/>
      <c r="E315" s="381"/>
      <c r="F315" s="226">
        <v>782</v>
      </c>
      <c r="G315" s="29">
        <f>F315/$F$314</f>
        <v>0.52237808951235809</v>
      </c>
      <c r="H315" s="1"/>
      <c r="I315" s="22"/>
      <c r="J315" s="22"/>
    </row>
    <row r="316" spans="1:22" ht="14.45" customHeight="1">
      <c r="A316" s="379" t="s">
        <v>186</v>
      </c>
      <c r="B316" s="380"/>
      <c r="C316" s="380"/>
      <c r="D316" s="380"/>
      <c r="E316" s="381"/>
      <c r="F316" s="224">
        <v>706</v>
      </c>
      <c r="G316" s="29">
        <f>F316/$F$314</f>
        <v>0.47160988643954577</v>
      </c>
      <c r="H316" s="1"/>
      <c r="I316" s="22"/>
      <c r="J316" s="22"/>
    </row>
    <row r="317" spans="1:22" ht="14.45" customHeight="1" thickBot="1">
      <c r="A317" s="382" t="s">
        <v>187</v>
      </c>
      <c r="B317" s="383"/>
      <c r="C317" s="383"/>
      <c r="D317" s="383"/>
      <c r="E317" s="384"/>
      <c r="F317" s="227">
        <v>9</v>
      </c>
      <c r="G317" s="41">
        <f>F317/$F$314</f>
        <v>6.0120240480961923E-3</v>
      </c>
      <c r="H317" s="1"/>
      <c r="I317" s="22"/>
      <c r="J317" s="22"/>
    </row>
    <row r="318" spans="1:22">
      <c r="H318" s="1"/>
      <c r="I318" s="22"/>
      <c r="J318" s="22"/>
    </row>
    <row r="319" spans="1:22" ht="20.100000000000001" customHeight="1">
      <c r="A319" s="385" t="s">
        <v>188</v>
      </c>
      <c r="B319" s="385"/>
      <c r="C319" s="385"/>
      <c r="D319" s="385"/>
      <c r="E319" s="385"/>
      <c r="F319" s="385"/>
      <c r="G319" s="385"/>
      <c r="H319" s="385"/>
      <c r="I319" s="385"/>
      <c r="J319" s="385"/>
      <c r="K319" s="385"/>
      <c r="L319" s="385"/>
      <c r="M319" s="385"/>
      <c r="N319" s="385"/>
      <c r="O319" s="385"/>
      <c r="P319" s="385"/>
      <c r="Q319" s="385"/>
      <c r="R319" s="385"/>
      <c r="S319" s="385"/>
      <c r="T319" s="385"/>
      <c r="U319" s="385"/>
      <c r="V319" s="385"/>
    </row>
    <row r="320" spans="1:22">
      <c r="H320" s="1"/>
      <c r="I320" s="22"/>
      <c r="J320" s="22"/>
    </row>
    <row r="321" spans="1:17">
      <c r="A321" s="386" t="s">
        <v>189</v>
      </c>
      <c r="B321" s="387"/>
      <c r="D321" s="388" t="s">
        <v>190</v>
      </c>
      <c r="E321" s="389"/>
      <c r="F321" s="389"/>
      <c r="G321" s="389"/>
      <c r="H321" s="389"/>
      <c r="I321" s="390"/>
      <c r="K321" s="391" t="s">
        <v>191</v>
      </c>
      <c r="L321" s="392"/>
      <c r="M321" s="392"/>
      <c r="N321" s="392"/>
      <c r="O321" s="392"/>
      <c r="P321" s="392"/>
      <c r="Q321" s="393"/>
    </row>
    <row r="322" spans="1:17" ht="13.15" customHeight="1">
      <c r="A322" s="104" t="s">
        <v>192</v>
      </c>
      <c r="B322" s="228">
        <v>0</v>
      </c>
      <c r="D322" s="397" t="s">
        <v>193</v>
      </c>
      <c r="E322" s="397"/>
      <c r="F322" s="397"/>
      <c r="G322" s="397"/>
      <c r="H322" s="397"/>
      <c r="I322" s="228">
        <v>16</v>
      </c>
      <c r="K322" s="395" t="s">
        <v>194</v>
      </c>
      <c r="L322" s="395"/>
      <c r="M322" s="395"/>
      <c r="N322" s="395"/>
      <c r="O322" s="395"/>
      <c r="P322" s="395"/>
      <c r="Q322" s="228">
        <v>0</v>
      </c>
    </row>
    <row r="323" spans="1:17" ht="13.15" customHeight="1">
      <c r="A323" s="104" t="s">
        <v>195</v>
      </c>
      <c r="B323" s="228">
        <v>1</v>
      </c>
      <c r="D323" s="398" t="s">
        <v>196</v>
      </c>
      <c r="E323" s="398"/>
      <c r="F323" s="398"/>
      <c r="G323" s="398"/>
      <c r="H323" s="398"/>
      <c r="I323" s="228">
        <v>1</v>
      </c>
      <c r="K323" s="395" t="s">
        <v>197</v>
      </c>
      <c r="L323" s="395"/>
      <c r="M323" s="395"/>
      <c r="N323" s="395"/>
      <c r="O323" s="395"/>
      <c r="P323" s="395"/>
      <c r="Q323" s="228">
        <v>0</v>
      </c>
    </row>
    <row r="324" spans="1:17" ht="13.15" customHeight="1">
      <c r="A324" s="104" t="s">
        <v>198</v>
      </c>
      <c r="B324" s="228">
        <v>0</v>
      </c>
      <c r="C324" s="133"/>
      <c r="D324" s="398" t="s">
        <v>199</v>
      </c>
      <c r="E324" s="398"/>
      <c r="F324" s="398"/>
      <c r="G324" s="398"/>
      <c r="H324" s="398"/>
      <c r="I324" s="228">
        <v>2</v>
      </c>
      <c r="K324" s="395" t="s">
        <v>200</v>
      </c>
      <c r="L324" s="395"/>
      <c r="M324" s="395"/>
      <c r="N324" s="395"/>
      <c r="O324" s="395"/>
      <c r="P324" s="395"/>
      <c r="Q324" s="228">
        <v>0</v>
      </c>
    </row>
    <row r="325" spans="1:17" ht="13.15" customHeight="1">
      <c r="A325" s="104" t="s">
        <v>201</v>
      </c>
      <c r="B325" s="228">
        <v>1</v>
      </c>
      <c r="C325" s="5"/>
      <c r="D325" s="394" t="s">
        <v>202</v>
      </c>
      <c r="E325" s="394"/>
      <c r="F325" s="394"/>
      <c r="G325" s="394"/>
      <c r="H325" s="394"/>
      <c r="I325" s="228">
        <v>6</v>
      </c>
      <c r="K325" s="395" t="s">
        <v>203</v>
      </c>
      <c r="L325" s="395"/>
      <c r="M325" s="395"/>
      <c r="N325" s="395"/>
      <c r="O325" s="395"/>
      <c r="P325" s="395"/>
      <c r="Q325" s="228">
        <v>0</v>
      </c>
    </row>
    <row r="326" spans="1:17" ht="13.15" customHeight="1">
      <c r="A326" s="104" t="s">
        <v>204</v>
      </c>
      <c r="B326" s="228">
        <v>2</v>
      </c>
      <c r="C326" s="5"/>
      <c r="D326" s="396" t="s">
        <v>205</v>
      </c>
      <c r="E326" s="396"/>
      <c r="F326" s="396"/>
      <c r="G326" s="396"/>
      <c r="H326" s="396"/>
      <c r="I326" s="228">
        <v>1</v>
      </c>
      <c r="K326" s="395" t="s">
        <v>206</v>
      </c>
      <c r="L326" s="395"/>
      <c r="M326" s="395"/>
      <c r="N326" s="395"/>
      <c r="O326" s="395"/>
      <c r="P326" s="395"/>
      <c r="Q326" s="228">
        <v>0</v>
      </c>
    </row>
    <row r="327" spans="1:17" ht="13.15" customHeight="1">
      <c r="A327" s="104" t="s">
        <v>207</v>
      </c>
      <c r="B327" s="228">
        <v>15</v>
      </c>
      <c r="D327" s="396" t="s">
        <v>208</v>
      </c>
      <c r="E327" s="396"/>
      <c r="F327" s="396"/>
      <c r="G327" s="396"/>
      <c r="H327" s="396"/>
      <c r="I327" s="228">
        <v>0</v>
      </c>
      <c r="K327" s="395" t="s">
        <v>209</v>
      </c>
      <c r="L327" s="395"/>
      <c r="M327" s="395"/>
      <c r="N327" s="395"/>
      <c r="O327" s="395"/>
      <c r="P327" s="395"/>
      <c r="Q327" s="228">
        <v>0</v>
      </c>
    </row>
    <row r="328" spans="1:17" ht="13.15" customHeight="1">
      <c r="A328" s="104" t="s">
        <v>210</v>
      </c>
      <c r="B328" s="228">
        <v>1</v>
      </c>
      <c r="D328" s="398" t="s">
        <v>211</v>
      </c>
      <c r="E328" s="398"/>
      <c r="F328" s="398"/>
      <c r="G328" s="398"/>
      <c r="H328" s="398"/>
      <c r="I328" s="228">
        <v>6</v>
      </c>
      <c r="K328" s="395" t="s">
        <v>212</v>
      </c>
      <c r="L328" s="395"/>
      <c r="M328" s="395"/>
      <c r="N328" s="395"/>
      <c r="O328" s="395"/>
      <c r="P328" s="395"/>
      <c r="Q328" s="228">
        <v>0</v>
      </c>
    </row>
    <row r="329" spans="1:17" ht="13.15" customHeight="1">
      <c r="A329" s="104" t="s">
        <v>213</v>
      </c>
      <c r="B329" s="228">
        <v>0</v>
      </c>
      <c r="D329" s="398" t="s">
        <v>214</v>
      </c>
      <c r="E329" s="398"/>
      <c r="F329" s="398"/>
      <c r="G329" s="398"/>
      <c r="H329" s="398"/>
      <c r="I329" s="228">
        <v>1</v>
      </c>
      <c r="K329" s="395" t="s">
        <v>215</v>
      </c>
      <c r="L329" s="395"/>
      <c r="M329" s="395"/>
      <c r="N329" s="395"/>
      <c r="O329" s="395"/>
      <c r="P329" s="395"/>
      <c r="Q329" s="228">
        <v>0</v>
      </c>
    </row>
    <row r="330" spans="1:17" ht="13.15" customHeight="1">
      <c r="A330" s="104" t="s">
        <v>216</v>
      </c>
      <c r="B330" s="228">
        <v>0</v>
      </c>
      <c r="D330" s="398" t="s">
        <v>217</v>
      </c>
      <c r="E330" s="398"/>
      <c r="F330" s="398"/>
      <c r="G330" s="398"/>
      <c r="H330" s="398"/>
      <c r="I330" s="228">
        <v>1</v>
      </c>
      <c r="K330" s="395" t="s">
        <v>218</v>
      </c>
      <c r="L330" s="395"/>
      <c r="M330" s="395"/>
      <c r="N330" s="395"/>
      <c r="O330" s="395"/>
      <c r="P330" s="395"/>
      <c r="Q330" s="228">
        <v>0</v>
      </c>
    </row>
    <row r="331" spans="1:17" ht="13.15" customHeight="1">
      <c r="A331" s="104" t="s">
        <v>219</v>
      </c>
      <c r="B331" s="228">
        <v>16</v>
      </c>
      <c r="D331" s="398" t="s">
        <v>220</v>
      </c>
      <c r="E331" s="398"/>
      <c r="F331" s="398"/>
      <c r="G331" s="398"/>
      <c r="H331" s="398"/>
      <c r="I331" s="228">
        <v>0</v>
      </c>
      <c r="K331" s="395" t="s">
        <v>221</v>
      </c>
      <c r="L331" s="395"/>
      <c r="M331" s="395"/>
      <c r="N331" s="395"/>
      <c r="O331" s="395"/>
      <c r="P331" s="395"/>
      <c r="Q331" s="228">
        <v>0</v>
      </c>
    </row>
    <row r="332" spans="1:17" ht="13.15" customHeight="1">
      <c r="A332" s="104" t="s">
        <v>222</v>
      </c>
      <c r="B332" s="228">
        <v>167</v>
      </c>
      <c r="D332" s="398" t="s">
        <v>223</v>
      </c>
      <c r="E332" s="398"/>
      <c r="F332" s="398"/>
      <c r="G332" s="398"/>
      <c r="H332" s="398"/>
      <c r="I332" s="228">
        <v>1</v>
      </c>
      <c r="K332" s="395" t="s">
        <v>224</v>
      </c>
      <c r="L332" s="395"/>
      <c r="M332" s="395"/>
      <c r="N332" s="395"/>
      <c r="O332" s="395"/>
      <c r="P332" s="395"/>
      <c r="Q332" s="228">
        <v>0</v>
      </c>
    </row>
    <row r="333" spans="1:17" ht="13.15" customHeight="1">
      <c r="A333" s="104" t="s">
        <v>225</v>
      </c>
      <c r="B333" s="228">
        <v>10</v>
      </c>
      <c r="D333" s="398" t="s">
        <v>226</v>
      </c>
      <c r="E333" s="398"/>
      <c r="F333" s="398"/>
      <c r="G333" s="398"/>
      <c r="H333" s="398"/>
      <c r="I333" s="228">
        <v>0</v>
      </c>
      <c r="K333" s="395" t="s">
        <v>227</v>
      </c>
      <c r="L333" s="395"/>
      <c r="M333" s="395"/>
      <c r="N333" s="395"/>
      <c r="O333" s="395"/>
      <c r="P333" s="395"/>
      <c r="Q333" s="228">
        <v>0</v>
      </c>
    </row>
    <row r="334" spans="1:17" ht="13.15" customHeight="1">
      <c r="A334" s="104" t="s">
        <v>228</v>
      </c>
      <c r="B334" s="228">
        <v>48</v>
      </c>
      <c r="D334" s="398" t="s">
        <v>229</v>
      </c>
      <c r="E334" s="398"/>
      <c r="F334" s="398"/>
      <c r="G334" s="398"/>
      <c r="H334" s="398"/>
      <c r="I334" s="228">
        <v>1</v>
      </c>
      <c r="K334" s="395" t="s">
        <v>230</v>
      </c>
      <c r="L334" s="395"/>
      <c r="M334" s="395"/>
      <c r="N334" s="395"/>
      <c r="O334" s="395"/>
      <c r="P334" s="395"/>
      <c r="Q334" s="228">
        <v>0</v>
      </c>
    </row>
    <row r="335" spans="1:17" ht="13.15" customHeight="1">
      <c r="A335" s="104" t="s">
        <v>231</v>
      </c>
      <c r="B335" s="228">
        <v>4</v>
      </c>
      <c r="D335" s="398" t="s">
        <v>232</v>
      </c>
      <c r="E335" s="398"/>
      <c r="F335" s="398"/>
      <c r="G335" s="398"/>
      <c r="H335" s="398"/>
      <c r="I335" s="228">
        <v>33</v>
      </c>
      <c r="K335" s="395" t="s">
        <v>233</v>
      </c>
      <c r="L335" s="395"/>
      <c r="M335" s="395"/>
      <c r="N335" s="395"/>
      <c r="O335" s="395"/>
      <c r="P335" s="395"/>
      <c r="Q335" s="228">
        <v>23</v>
      </c>
    </row>
    <row r="336" spans="1:17" ht="13.15" customHeight="1">
      <c r="A336" s="104" t="s">
        <v>234</v>
      </c>
      <c r="B336" s="228">
        <v>1</v>
      </c>
      <c r="D336" s="398" t="s">
        <v>235</v>
      </c>
      <c r="E336" s="398"/>
      <c r="F336" s="398"/>
      <c r="G336" s="398"/>
      <c r="H336" s="398"/>
      <c r="I336" s="228">
        <v>0</v>
      </c>
      <c r="K336" s="395" t="s">
        <v>236</v>
      </c>
      <c r="L336" s="395"/>
      <c r="M336" s="395"/>
      <c r="N336" s="395"/>
      <c r="O336" s="395"/>
      <c r="P336" s="395"/>
      <c r="Q336" s="228">
        <v>0</v>
      </c>
    </row>
    <row r="337" spans="1:17" ht="13.15" customHeight="1">
      <c r="A337" s="104" t="s">
        <v>237</v>
      </c>
      <c r="B337" s="228">
        <v>9</v>
      </c>
      <c r="D337" s="398" t="s">
        <v>238</v>
      </c>
      <c r="E337" s="398"/>
      <c r="F337" s="398"/>
      <c r="G337" s="398"/>
      <c r="H337" s="398"/>
      <c r="I337" s="228">
        <v>3</v>
      </c>
      <c r="K337" s="395" t="s">
        <v>239</v>
      </c>
      <c r="L337" s="395"/>
      <c r="M337" s="395"/>
      <c r="N337" s="395"/>
      <c r="O337" s="395"/>
      <c r="P337" s="395"/>
      <c r="Q337" s="228">
        <v>1</v>
      </c>
    </row>
    <row r="338" spans="1:17" ht="13.15" customHeight="1">
      <c r="A338" s="104" t="s">
        <v>240</v>
      </c>
      <c r="B338" s="228">
        <v>1</v>
      </c>
      <c r="D338" s="398" t="s">
        <v>241</v>
      </c>
      <c r="E338" s="398"/>
      <c r="F338" s="398"/>
      <c r="G338" s="398"/>
      <c r="H338" s="398"/>
      <c r="I338" s="228">
        <v>13</v>
      </c>
      <c r="K338" s="395" t="s">
        <v>242</v>
      </c>
      <c r="L338" s="395"/>
      <c r="M338" s="395"/>
      <c r="N338" s="395"/>
      <c r="O338" s="395"/>
      <c r="P338" s="395"/>
      <c r="Q338" s="228">
        <v>0</v>
      </c>
    </row>
    <row r="339" spans="1:17" ht="13.15" customHeight="1">
      <c r="A339" s="104" t="s">
        <v>243</v>
      </c>
      <c r="B339" s="228">
        <v>1</v>
      </c>
      <c r="D339" s="398" t="s">
        <v>244</v>
      </c>
      <c r="E339" s="398"/>
      <c r="F339" s="398"/>
      <c r="G339" s="398"/>
      <c r="H339" s="398"/>
      <c r="I339" s="228">
        <v>3</v>
      </c>
      <c r="K339" s="395" t="s">
        <v>245</v>
      </c>
      <c r="L339" s="395"/>
      <c r="M339" s="395"/>
      <c r="N339" s="395"/>
      <c r="O339" s="395"/>
      <c r="P339" s="395"/>
      <c r="Q339" s="228">
        <v>0</v>
      </c>
    </row>
    <row r="340" spans="1:17" ht="13.15" customHeight="1">
      <c r="A340" s="104" t="s">
        <v>246</v>
      </c>
      <c r="B340" s="228">
        <v>20</v>
      </c>
      <c r="D340" s="398" t="s">
        <v>247</v>
      </c>
      <c r="E340" s="398"/>
      <c r="F340" s="398"/>
      <c r="G340" s="398"/>
      <c r="H340" s="398"/>
      <c r="I340" s="228">
        <v>0</v>
      </c>
      <c r="K340" s="395" t="s">
        <v>248</v>
      </c>
      <c r="L340" s="395"/>
      <c r="M340" s="395"/>
      <c r="N340" s="395"/>
      <c r="O340" s="395"/>
      <c r="P340" s="395"/>
      <c r="Q340" s="228">
        <v>0</v>
      </c>
    </row>
    <row r="341" spans="1:17" ht="13.15" customHeight="1">
      <c r="A341" s="104" t="s">
        <v>249</v>
      </c>
      <c r="B341" s="228">
        <v>23</v>
      </c>
      <c r="D341" s="398" t="s">
        <v>250</v>
      </c>
      <c r="E341" s="398"/>
      <c r="F341" s="398"/>
      <c r="G341" s="398"/>
      <c r="H341" s="398"/>
      <c r="I341" s="228">
        <v>4</v>
      </c>
      <c r="K341" s="395" t="s">
        <v>251</v>
      </c>
      <c r="L341" s="395"/>
      <c r="M341" s="395"/>
      <c r="N341" s="395"/>
      <c r="O341" s="395"/>
      <c r="P341" s="395"/>
      <c r="Q341" s="228">
        <v>0</v>
      </c>
    </row>
    <row r="342" spans="1:17" ht="13.15" customHeight="1">
      <c r="A342" s="104" t="s">
        <v>252</v>
      </c>
      <c r="B342" s="228">
        <v>5</v>
      </c>
      <c r="D342" s="398" t="s">
        <v>253</v>
      </c>
      <c r="E342" s="398"/>
      <c r="F342" s="398"/>
      <c r="G342" s="398"/>
      <c r="H342" s="398"/>
      <c r="I342" s="228">
        <v>0</v>
      </c>
      <c r="K342" s="395" t="s">
        <v>254</v>
      </c>
      <c r="L342" s="395"/>
      <c r="M342" s="395"/>
      <c r="N342" s="395"/>
      <c r="O342" s="395"/>
      <c r="P342" s="395"/>
      <c r="Q342" s="228">
        <v>1</v>
      </c>
    </row>
    <row r="343" spans="1:17" ht="13.15" customHeight="1">
      <c r="A343" s="104" t="s">
        <v>255</v>
      </c>
      <c r="B343" s="228">
        <v>13</v>
      </c>
      <c r="D343" s="398" t="s">
        <v>256</v>
      </c>
      <c r="E343" s="398"/>
      <c r="F343" s="398"/>
      <c r="G343" s="398"/>
      <c r="H343" s="398"/>
      <c r="I343" s="228">
        <v>0</v>
      </c>
      <c r="K343" s="395" t="s">
        <v>257</v>
      </c>
      <c r="L343" s="395"/>
      <c r="M343" s="395"/>
      <c r="N343" s="395"/>
      <c r="O343" s="395"/>
      <c r="P343" s="395"/>
      <c r="Q343" s="228">
        <v>3</v>
      </c>
    </row>
    <row r="344" spans="1:17" ht="13.15" customHeight="1">
      <c r="A344" s="104" t="s">
        <v>258</v>
      </c>
      <c r="B344" s="228">
        <v>0</v>
      </c>
      <c r="D344" s="398" t="s">
        <v>259</v>
      </c>
      <c r="E344" s="398"/>
      <c r="F344" s="398"/>
      <c r="G344" s="398"/>
      <c r="H344" s="398"/>
      <c r="I344" s="228">
        <v>0</v>
      </c>
      <c r="K344" s="395" t="s">
        <v>260</v>
      </c>
      <c r="L344" s="395"/>
      <c r="M344" s="395"/>
      <c r="N344" s="395"/>
      <c r="O344" s="395"/>
      <c r="P344" s="395"/>
      <c r="Q344" s="228">
        <v>9</v>
      </c>
    </row>
    <row r="345" spans="1:17" ht="13.15" customHeight="1">
      <c r="H345" s="1"/>
      <c r="I345" s="1"/>
      <c r="K345" s="395" t="s">
        <v>261</v>
      </c>
      <c r="L345" s="395"/>
      <c r="M345" s="395"/>
      <c r="N345" s="395"/>
      <c r="O345" s="395"/>
      <c r="P345" s="395"/>
      <c r="Q345" s="228">
        <v>7</v>
      </c>
    </row>
    <row r="346" spans="1:17" ht="13.15" customHeight="1">
      <c r="H346" s="1"/>
      <c r="I346" s="1"/>
      <c r="K346" s="395" t="s">
        <v>262</v>
      </c>
      <c r="L346" s="395"/>
      <c r="M346" s="395"/>
      <c r="N346" s="395"/>
      <c r="O346" s="395"/>
      <c r="P346" s="395"/>
      <c r="Q346" s="228">
        <v>3</v>
      </c>
    </row>
    <row r="347" spans="1:17" ht="13.15" customHeight="1">
      <c r="H347" s="1"/>
      <c r="I347" s="1"/>
      <c r="K347" s="395" t="s">
        <v>263</v>
      </c>
      <c r="L347" s="395"/>
      <c r="M347" s="395"/>
      <c r="N347" s="395"/>
      <c r="O347" s="395"/>
      <c r="P347" s="395"/>
      <c r="Q347" s="228">
        <v>2</v>
      </c>
    </row>
    <row r="348" spans="1:17" ht="13.15" customHeight="1">
      <c r="H348" s="1"/>
      <c r="I348" s="1"/>
      <c r="K348" s="395" t="s">
        <v>264</v>
      </c>
      <c r="L348" s="395"/>
      <c r="M348" s="395"/>
      <c r="N348" s="395"/>
      <c r="O348" s="395"/>
      <c r="P348" s="395"/>
      <c r="Q348" s="228">
        <v>2</v>
      </c>
    </row>
    <row r="349" spans="1:17" ht="13.15" customHeight="1">
      <c r="H349" s="1"/>
      <c r="I349" s="1"/>
      <c r="K349" s="395" t="s">
        <v>265</v>
      </c>
      <c r="L349" s="395"/>
      <c r="M349" s="395"/>
      <c r="N349" s="395"/>
      <c r="O349" s="395"/>
      <c r="P349" s="395"/>
      <c r="Q349" s="228">
        <v>0</v>
      </c>
    </row>
    <row r="350" spans="1:17" ht="13.15" customHeight="1">
      <c r="H350" s="1"/>
      <c r="I350" s="1"/>
      <c r="K350" s="395" t="s">
        <v>266</v>
      </c>
      <c r="L350" s="395"/>
      <c r="M350" s="395"/>
      <c r="N350" s="395"/>
      <c r="O350" s="395"/>
      <c r="P350" s="395"/>
      <c r="Q350" s="228">
        <v>28</v>
      </c>
    </row>
    <row r="351" spans="1:17" ht="13.15" customHeight="1">
      <c r="H351" s="1"/>
      <c r="I351" s="1"/>
      <c r="K351" s="399" t="s">
        <v>267</v>
      </c>
      <c r="L351" s="399"/>
      <c r="M351" s="399"/>
      <c r="N351" s="399"/>
      <c r="O351" s="399"/>
      <c r="P351" s="399"/>
      <c r="Q351" s="228">
        <v>1</v>
      </c>
    </row>
    <row r="352" spans="1:17" ht="13.15" customHeight="1">
      <c r="H352" s="1"/>
      <c r="I352" s="1"/>
      <c r="K352" s="395" t="s">
        <v>268</v>
      </c>
      <c r="L352" s="395"/>
      <c r="M352" s="395"/>
      <c r="N352" s="395"/>
      <c r="O352" s="395"/>
      <c r="P352" s="395"/>
      <c r="Q352" s="228">
        <v>1</v>
      </c>
    </row>
    <row r="353" spans="4:22" ht="13.15" customHeight="1">
      <c r="H353" s="1"/>
      <c r="I353" s="1"/>
      <c r="K353" s="395" t="s">
        <v>269</v>
      </c>
      <c r="L353" s="395"/>
      <c r="M353" s="395"/>
      <c r="N353" s="395"/>
      <c r="O353" s="395"/>
      <c r="P353" s="395"/>
      <c r="Q353" s="228">
        <v>147</v>
      </c>
    </row>
    <row r="354" spans="4:22" ht="13.15" customHeight="1">
      <c r="H354" s="1"/>
      <c r="I354" s="1"/>
      <c r="K354" s="395" t="s">
        <v>270</v>
      </c>
      <c r="L354" s="395"/>
      <c r="M354" s="395"/>
      <c r="N354" s="395"/>
      <c r="O354" s="395"/>
      <c r="P354" s="395"/>
      <c r="Q354" s="228">
        <v>50</v>
      </c>
    </row>
    <row r="355" spans="4:22" ht="13.15" customHeight="1">
      <c r="H355" s="1"/>
      <c r="I355" s="1"/>
      <c r="K355" s="395" t="s">
        <v>271</v>
      </c>
      <c r="L355" s="395"/>
      <c r="M355" s="395"/>
      <c r="N355" s="395"/>
      <c r="O355" s="395"/>
      <c r="P355" s="395"/>
      <c r="Q355" s="228">
        <v>0</v>
      </c>
    </row>
    <row r="356" spans="4:22">
      <c r="H356" s="1"/>
      <c r="I356" s="1"/>
    </row>
    <row r="357" spans="4:22">
      <c r="I357" s="22"/>
    </row>
    <row r="358" spans="4:22">
      <c r="I358" s="22"/>
    </row>
    <row r="359" spans="4:22">
      <c r="I359" s="22"/>
      <c r="R359" s="229"/>
      <c r="S359" s="229"/>
      <c r="T359" s="229"/>
      <c r="U359" s="229"/>
      <c r="V359" s="229"/>
    </row>
    <row r="360" spans="4:22">
      <c r="D360" s="229"/>
      <c r="E360" s="229"/>
      <c r="F360" s="229"/>
      <c r="G360" s="229"/>
      <c r="H360" s="229"/>
      <c r="I360" s="229"/>
    </row>
    <row r="361" spans="4:22">
      <c r="I361" s="10"/>
    </row>
    <row r="362" spans="4:22">
      <c r="I362" s="22"/>
    </row>
    <row r="363" spans="4:22">
      <c r="I363" s="22"/>
    </row>
    <row r="364" spans="4:22">
      <c r="I364" s="22"/>
    </row>
    <row r="365" spans="4:22">
      <c r="I365" s="22"/>
    </row>
    <row r="366" spans="4:22">
      <c r="I366" s="22"/>
    </row>
    <row r="367" spans="4:22">
      <c r="I367" s="22"/>
    </row>
    <row r="368" spans="4:22">
      <c r="I368" s="22"/>
    </row>
    <row r="369" spans="9:9">
      <c r="I369" s="22"/>
    </row>
    <row r="370" spans="9:9">
      <c r="I370" s="22"/>
    </row>
    <row r="371" spans="9:9">
      <c r="I371" s="22"/>
    </row>
    <row r="372" spans="9:9">
      <c r="I372" s="22"/>
    </row>
    <row r="373" spans="9:9">
      <c r="I373" s="22"/>
    </row>
    <row r="374" spans="9:9">
      <c r="I374" s="22"/>
    </row>
    <row r="375" spans="9:9">
      <c r="I375" s="22"/>
    </row>
    <row r="376" spans="9:9">
      <c r="I376" s="22"/>
    </row>
    <row r="377" spans="9:9">
      <c r="I377" s="22"/>
    </row>
    <row r="378" spans="9:9">
      <c r="I378" s="22"/>
    </row>
    <row r="379" spans="9:9">
      <c r="I379" s="22"/>
    </row>
    <row r="380" spans="9:9">
      <c r="I380" s="22"/>
    </row>
    <row r="381" spans="9:9">
      <c r="I381" s="22"/>
    </row>
    <row r="382" spans="9:9">
      <c r="I382" s="22"/>
    </row>
    <row r="383" spans="9:9">
      <c r="I383" s="22"/>
    </row>
    <row r="384" spans="9:9">
      <c r="I384" s="22"/>
    </row>
    <row r="385" spans="9:9">
      <c r="I385" s="22"/>
    </row>
    <row r="386" spans="9:9">
      <c r="I386" s="22"/>
    </row>
    <row r="387" spans="9:9">
      <c r="I387" s="22"/>
    </row>
    <row r="388" spans="9:9">
      <c r="I388" s="22"/>
    </row>
    <row r="389" spans="9:9">
      <c r="I389" s="22"/>
    </row>
    <row r="390" spans="9:9">
      <c r="I390" s="22"/>
    </row>
    <row r="391" spans="9:9">
      <c r="I391" s="22"/>
    </row>
    <row r="392" spans="9:9">
      <c r="I392" s="22"/>
    </row>
    <row r="393" spans="9:9">
      <c r="I393" s="22"/>
    </row>
    <row r="394" spans="9:9">
      <c r="I394" s="22"/>
    </row>
    <row r="395" spans="9:9">
      <c r="I395" s="22"/>
    </row>
    <row r="396" spans="9:9">
      <c r="I396" s="22"/>
    </row>
    <row r="397" spans="9:9">
      <c r="I397" s="22"/>
    </row>
    <row r="398" spans="9:9">
      <c r="I398" s="22"/>
    </row>
    <row r="399" spans="9:9">
      <c r="I399" s="22"/>
    </row>
    <row r="400" spans="9:9">
      <c r="I400" s="22"/>
    </row>
    <row r="401" spans="9:9">
      <c r="I401" s="22"/>
    </row>
    <row r="402" spans="9:9">
      <c r="I402" s="22"/>
    </row>
    <row r="403" spans="9:9">
      <c r="I403" s="22"/>
    </row>
    <row r="404" spans="9:9">
      <c r="I404" s="22"/>
    </row>
    <row r="405" spans="9:9">
      <c r="I405" s="22"/>
    </row>
    <row r="406" spans="9:9">
      <c r="I406" s="22"/>
    </row>
    <row r="407" spans="9:9">
      <c r="I407" s="22"/>
    </row>
    <row r="408" spans="9:9">
      <c r="I408" s="22"/>
    </row>
    <row r="409" spans="9:9">
      <c r="I409" s="22"/>
    </row>
    <row r="410" spans="9:9">
      <c r="I410" s="22"/>
    </row>
    <row r="411" spans="9:9">
      <c r="I411" s="22"/>
    </row>
    <row r="412" spans="9:9">
      <c r="I412" s="22"/>
    </row>
    <row r="413" spans="9:9">
      <c r="I413" s="22"/>
    </row>
    <row r="414" spans="9:9">
      <c r="I414" s="22"/>
    </row>
    <row r="415" spans="9:9">
      <c r="I415" s="22"/>
    </row>
    <row r="416" spans="9:9">
      <c r="I416" s="22"/>
    </row>
    <row r="417" spans="9:9">
      <c r="I417" s="22"/>
    </row>
    <row r="418" spans="9:9">
      <c r="I418" s="22"/>
    </row>
    <row r="419" spans="9:9">
      <c r="I419" s="22"/>
    </row>
    <row r="420" spans="9:9">
      <c r="I420" s="22"/>
    </row>
    <row r="421" spans="9:9">
      <c r="I421" s="22"/>
    </row>
    <row r="422" spans="9:9">
      <c r="I422" s="22"/>
    </row>
    <row r="423" spans="9:9">
      <c r="I423" s="22"/>
    </row>
    <row r="424" spans="9:9">
      <c r="I424" s="22"/>
    </row>
    <row r="425" spans="9:9">
      <c r="I425" s="22"/>
    </row>
    <row r="426" spans="9:9">
      <c r="I426" s="22"/>
    </row>
    <row r="427" spans="9:9">
      <c r="I427" s="22"/>
    </row>
    <row r="428" spans="9:9">
      <c r="I428" s="22"/>
    </row>
    <row r="429" spans="9:9">
      <c r="I429" s="22"/>
    </row>
    <row r="430" spans="9:9">
      <c r="I430" s="22"/>
    </row>
    <row r="431" spans="9:9">
      <c r="I431" s="22"/>
    </row>
    <row r="432" spans="9:9">
      <c r="I432" s="22"/>
    </row>
    <row r="433" spans="9:9">
      <c r="I433" s="22"/>
    </row>
    <row r="434" spans="9:9">
      <c r="I434" s="22"/>
    </row>
    <row r="435" spans="9:9">
      <c r="I435" s="22"/>
    </row>
    <row r="436" spans="9:9">
      <c r="I436" s="22"/>
    </row>
    <row r="437" spans="9:9">
      <c r="I437" s="22"/>
    </row>
    <row r="438" spans="9:9">
      <c r="I438" s="22"/>
    </row>
    <row r="439" spans="9:9">
      <c r="I439" s="22"/>
    </row>
    <row r="440" spans="9:9">
      <c r="I440" s="22"/>
    </row>
    <row r="441" spans="9:9">
      <c r="I441" s="22"/>
    </row>
    <row r="442" spans="9:9">
      <c r="I442" s="22"/>
    </row>
    <row r="443" spans="9:9">
      <c r="I443" s="22"/>
    </row>
    <row r="444" spans="9:9">
      <c r="I444" s="22"/>
    </row>
    <row r="445" spans="9:9">
      <c r="I445" s="22"/>
    </row>
    <row r="446" spans="9:9">
      <c r="I446" s="22"/>
    </row>
    <row r="447" spans="9:9">
      <c r="I447" s="22"/>
    </row>
    <row r="448" spans="9:9">
      <c r="I448" s="22"/>
    </row>
    <row r="449" spans="9:9">
      <c r="I449" s="22"/>
    </row>
    <row r="450" spans="9:9">
      <c r="I450" s="22"/>
    </row>
    <row r="451" spans="9:9">
      <c r="I451" s="22"/>
    </row>
    <row r="452" spans="9:9">
      <c r="I452" s="22"/>
    </row>
    <row r="453" spans="9:9">
      <c r="I453" s="22"/>
    </row>
    <row r="454" spans="9:9">
      <c r="I454" s="22"/>
    </row>
    <row r="455" spans="9:9">
      <c r="I455" s="22"/>
    </row>
    <row r="456" spans="9:9">
      <c r="I456" s="22"/>
    </row>
    <row r="457" spans="9:9">
      <c r="I457" s="22"/>
    </row>
    <row r="458" spans="9:9">
      <c r="I458" s="22"/>
    </row>
    <row r="459" spans="9:9">
      <c r="I459" s="22"/>
    </row>
    <row r="460" spans="9:9">
      <c r="I460" s="22"/>
    </row>
    <row r="461" spans="9:9">
      <c r="I461" s="22"/>
    </row>
    <row r="462" spans="9:9">
      <c r="I462" s="22"/>
    </row>
    <row r="463" spans="9:9">
      <c r="I463" s="22"/>
    </row>
    <row r="464" spans="9:9">
      <c r="I464" s="22"/>
    </row>
    <row r="465" spans="9:9">
      <c r="I465" s="22"/>
    </row>
    <row r="466" spans="9:9">
      <c r="I466" s="22"/>
    </row>
    <row r="467" spans="9:9">
      <c r="I467" s="22"/>
    </row>
    <row r="468" spans="9:9">
      <c r="I468" s="22"/>
    </row>
    <row r="469" spans="9:9">
      <c r="I469" s="22"/>
    </row>
    <row r="470" spans="9:9">
      <c r="I470" s="22"/>
    </row>
    <row r="471" spans="9:9">
      <c r="I471" s="22"/>
    </row>
    <row r="472" spans="9:9">
      <c r="I472" s="22"/>
    </row>
    <row r="473" spans="9:9">
      <c r="I473" s="22"/>
    </row>
    <row r="474" spans="9:9">
      <c r="I474" s="22"/>
    </row>
    <row r="475" spans="9:9">
      <c r="I475" s="22"/>
    </row>
    <row r="476" spans="9:9">
      <c r="I476" s="22"/>
    </row>
    <row r="477" spans="9:9">
      <c r="I477" s="22"/>
    </row>
    <row r="478" spans="9:9">
      <c r="I478" s="22"/>
    </row>
    <row r="479" spans="9:9">
      <c r="I479" s="22"/>
    </row>
    <row r="480" spans="9:9">
      <c r="I480" s="22"/>
    </row>
    <row r="481" spans="9:9">
      <c r="I481" s="22"/>
    </row>
  </sheetData>
  <mergeCells count="184">
    <mergeCell ref="K353:P353"/>
    <mergeCell ref="K354:P354"/>
    <mergeCell ref="K355:P355"/>
    <mergeCell ref="K347:P347"/>
    <mergeCell ref="K348:P348"/>
    <mergeCell ref="K349:P349"/>
    <mergeCell ref="K350:P350"/>
    <mergeCell ref="K351:P351"/>
    <mergeCell ref="K352:P352"/>
    <mergeCell ref="D343:H343"/>
    <mergeCell ref="K343:P343"/>
    <mergeCell ref="D344:H344"/>
    <mergeCell ref="K344:P344"/>
    <mergeCell ref="K345:P345"/>
    <mergeCell ref="K346:P346"/>
    <mergeCell ref="D340:H340"/>
    <mergeCell ref="K340:P340"/>
    <mergeCell ref="D341:H341"/>
    <mergeCell ref="K341:P341"/>
    <mergeCell ref="D342:H342"/>
    <mergeCell ref="K342:P342"/>
    <mergeCell ref="D337:H337"/>
    <mergeCell ref="K337:P337"/>
    <mergeCell ref="D338:H338"/>
    <mergeCell ref="K338:P338"/>
    <mergeCell ref="D339:H339"/>
    <mergeCell ref="K339:P339"/>
    <mergeCell ref="D334:H334"/>
    <mergeCell ref="K334:P334"/>
    <mergeCell ref="D335:H335"/>
    <mergeCell ref="K335:P335"/>
    <mergeCell ref="D336:H336"/>
    <mergeCell ref="K336:P336"/>
    <mergeCell ref="D331:H331"/>
    <mergeCell ref="K331:P331"/>
    <mergeCell ref="D332:H332"/>
    <mergeCell ref="K332:P332"/>
    <mergeCell ref="D333:H333"/>
    <mergeCell ref="K333:P333"/>
    <mergeCell ref="D328:H328"/>
    <mergeCell ref="K328:P328"/>
    <mergeCell ref="D329:H329"/>
    <mergeCell ref="K329:P329"/>
    <mergeCell ref="D330:H330"/>
    <mergeCell ref="K330:P330"/>
    <mergeCell ref="D325:H325"/>
    <mergeCell ref="K325:P325"/>
    <mergeCell ref="D326:H326"/>
    <mergeCell ref="K326:P326"/>
    <mergeCell ref="D327:H327"/>
    <mergeCell ref="K327:P327"/>
    <mergeCell ref="D322:H322"/>
    <mergeCell ref="K322:P322"/>
    <mergeCell ref="D323:H323"/>
    <mergeCell ref="K323:P323"/>
    <mergeCell ref="D324:H324"/>
    <mergeCell ref="K324:P324"/>
    <mergeCell ref="A314:E314"/>
    <mergeCell ref="A315:E315"/>
    <mergeCell ref="A316:E316"/>
    <mergeCell ref="A317:E317"/>
    <mergeCell ref="A319:V319"/>
    <mergeCell ref="A321:B321"/>
    <mergeCell ref="D321:I321"/>
    <mergeCell ref="K321:Q321"/>
    <mergeCell ref="A307:E307"/>
    <mergeCell ref="A308:E308"/>
    <mergeCell ref="A309:E309"/>
    <mergeCell ref="A310:E310"/>
    <mergeCell ref="A311:E311"/>
    <mergeCell ref="A313:G313"/>
    <mergeCell ref="A301:E301"/>
    <mergeCell ref="A302:E302"/>
    <mergeCell ref="A303:E303"/>
    <mergeCell ref="A304:E304"/>
    <mergeCell ref="A305:E305"/>
    <mergeCell ref="A306:E306"/>
    <mergeCell ref="A295:F295"/>
    <mergeCell ref="A296:E296"/>
    <mergeCell ref="A297:E297"/>
    <mergeCell ref="A298:E298"/>
    <mergeCell ref="A299:E299"/>
    <mergeCell ref="A300:E300"/>
    <mergeCell ref="A239:C239"/>
    <mergeCell ref="A262:V262"/>
    <mergeCell ref="H285:N285"/>
    <mergeCell ref="H287:L287"/>
    <mergeCell ref="H288:L288"/>
    <mergeCell ref="H289:L289"/>
    <mergeCell ref="A225:E225"/>
    <mergeCell ref="I225:Q225"/>
    <mergeCell ref="A226:E226"/>
    <mergeCell ref="I226:Q226"/>
    <mergeCell ref="A227:E227"/>
    <mergeCell ref="A233:C233"/>
    <mergeCell ref="A214:B214"/>
    <mergeCell ref="A215:B215"/>
    <mergeCell ref="A222:F222"/>
    <mergeCell ref="A223:E223"/>
    <mergeCell ref="A224:E224"/>
    <mergeCell ref="I224:R224"/>
    <mergeCell ref="A200:G200"/>
    <mergeCell ref="A202:F202"/>
    <mergeCell ref="A203:F203"/>
    <mergeCell ref="A207:C207"/>
    <mergeCell ref="A208:A212"/>
    <mergeCell ref="B208:B211"/>
    <mergeCell ref="C208:C211"/>
    <mergeCell ref="I154:I155"/>
    <mergeCell ref="J154:J155"/>
    <mergeCell ref="F158:G158"/>
    <mergeCell ref="A168:A169"/>
    <mergeCell ref="A170:A171"/>
    <mergeCell ref="A172:A173"/>
    <mergeCell ref="A154:A155"/>
    <mergeCell ref="B154:B155"/>
    <mergeCell ref="C154:C155"/>
    <mergeCell ref="D154:D155"/>
    <mergeCell ref="F154:G155"/>
    <mergeCell ref="H154:H155"/>
    <mergeCell ref="F113:F114"/>
    <mergeCell ref="G113:G114"/>
    <mergeCell ref="A132:C132"/>
    <mergeCell ref="A144:A145"/>
    <mergeCell ref="B144:B145"/>
    <mergeCell ref="C144:C145"/>
    <mergeCell ref="D144:D145"/>
    <mergeCell ref="G79:H79"/>
    <mergeCell ref="A98:A99"/>
    <mergeCell ref="B98:C99"/>
    <mergeCell ref="D98:E99"/>
    <mergeCell ref="F98:F99"/>
    <mergeCell ref="A113:A114"/>
    <mergeCell ref="B113:B114"/>
    <mergeCell ref="C113:C114"/>
    <mergeCell ref="D113:D114"/>
    <mergeCell ref="E113:E114"/>
    <mergeCell ref="G72:H72"/>
    <mergeCell ref="G73:H73"/>
    <mergeCell ref="G75:I75"/>
    <mergeCell ref="G76:H76"/>
    <mergeCell ref="G77:H77"/>
    <mergeCell ref="G78:H78"/>
    <mergeCell ref="A67:V67"/>
    <mergeCell ref="B69:C69"/>
    <mergeCell ref="D69:E69"/>
    <mergeCell ref="G69:I69"/>
    <mergeCell ref="G70:H70"/>
    <mergeCell ref="G71:H71"/>
    <mergeCell ref="U10:V10"/>
    <mergeCell ref="A40:V40"/>
    <mergeCell ref="B42:C42"/>
    <mergeCell ref="D42:E42"/>
    <mergeCell ref="F42:G42"/>
    <mergeCell ref="B51:C51"/>
    <mergeCell ref="D51:E51"/>
    <mergeCell ref="F51:G51"/>
    <mergeCell ref="B9:C9"/>
    <mergeCell ref="K9:L9"/>
    <mergeCell ref="N9:P9"/>
    <mergeCell ref="S9:T9"/>
    <mergeCell ref="B10:C10"/>
    <mergeCell ref="K10:L10"/>
    <mergeCell ref="B8:C8"/>
    <mergeCell ref="K8:L8"/>
    <mergeCell ref="U8:V8"/>
    <mergeCell ref="B4:C4"/>
    <mergeCell ref="K4:L4"/>
    <mergeCell ref="Q4:R4"/>
    <mergeCell ref="S4:T4"/>
    <mergeCell ref="U4:V4"/>
    <mergeCell ref="R5:S5"/>
    <mergeCell ref="T5:U5"/>
    <mergeCell ref="A1:I1"/>
    <mergeCell ref="J1:V1"/>
    <mergeCell ref="A2:I2"/>
    <mergeCell ref="J2:V2"/>
    <mergeCell ref="Q3:R3"/>
    <mergeCell ref="S3:T3"/>
    <mergeCell ref="U3:V3"/>
    <mergeCell ref="B6:C6"/>
    <mergeCell ref="K6:L6"/>
    <mergeCell ref="N6:T6"/>
    <mergeCell ref="U6:V6"/>
  </mergeCells>
  <conditionalFormatting sqref="R15:T15">
    <cfRule type="iconSet" priority="34">
      <iconSet iconSet="3Arrows">
        <cfvo type="percent" val="0"/>
        <cfvo type="percent" val="0"/>
        <cfvo type="percent" val="1"/>
      </iconSet>
    </cfRule>
  </conditionalFormatting>
  <conditionalFormatting sqref="Q4:V4">
    <cfRule type="cellIs" dxfId="31" priority="32" operator="equal">
      <formula>0</formula>
    </cfRule>
  </conditionalFormatting>
  <conditionalFormatting sqref="B4:C4">
    <cfRule type="cellIs" dxfId="30" priority="31" operator="equal">
      <formula>0</formula>
    </cfRule>
  </conditionalFormatting>
  <conditionalFormatting sqref="B6:C6">
    <cfRule type="cellIs" dxfId="29" priority="30" operator="equal">
      <formula>0</formula>
    </cfRule>
  </conditionalFormatting>
  <conditionalFormatting sqref="B43:B48">
    <cfRule type="cellIs" dxfId="28" priority="29" operator="equal">
      <formula>0</formula>
    </cfRule>
  </conditionalFormatting>
  <conditionalFormatting sqref="D43:D48">
    <cfRule type="cellIs" dxfId="27" priority="28" operator="equal">
      <formula>0</formula>
    </cfRule>
  </conditionalFormatting>
  <conditionalFormatting sqref="B52:B59">
    <cfRule type="cellIs" dxfId="26" priority="27" operator="equal">
      <formula>0</formula>
    </cfRule>
  </conditionalFormatting>
  <conditionalFormatting sqref="D52:D59">
    <cfRule type="cellIs" dxfId="25" priority="26" operator="equal">
      <formula>0</formula>
    </cfRule>
  </conditionalFormatting>
  <conditionalFormatting sqref="B63:B64">
    <cfRule type="cellIs" dxfId="24" priority="25" operator="equal">
      <formula>0</formula>
    </cfRule>
  </conditionalFormatting>
  <conditionalFormatting sqref="B71:B79">
    <cfRule type="cellIs" dxfId="23" priority="24" operator="equal">
      <formula>0</formula>
    </cfRule>
  </conditionalFormatting>
  <conditionalFormatting sqref="D71:D79">
    <cfRule type="cellIs" dxfId="22" priority="23" operator="equal">
      <formula>0</formula>
    </cfRule>
  </conditionalFormatting>
  <conditionalFormatting sqref="I70:I73">
    <cfRule type="cellIs" dxfId="21" priority="22" operator="equal">
      <formula>0</formula>
    </cfRule>
  </conditionalFormatting>
  <conditionalFormatting sqref="I76:I79">
    <cfRule type="cellIs" dxfId="20" priority="21" operator="equal">
      <formula>0</formula>
    </cfRule>
  </conditionalFormatting>
  <conditionalFormatting sqref="B87:B92">
    <cfRule type="cellIs" dxfId="19" priority="20" operator="equal">
      <formula>0</formula>
    </cfRule>
  </conditionalFormatting>
  <conditionalFormatting sqref="B100:C106">
    <cfRule type="cellIs" dxfId="18" priority="19" operator="equal">
      <formula>0</formula>
    </cfRule>
  </conditionalFormatting>
  <conditionalFormatting sqref="D100:E106">
    <cfRule type="cellIs" dxfId="17" priority="18" operator="equal">
      <formula>0</formula>
    </cfRule>
  </conditionalFormatting>
  <conditionalFormatting sqref="B116:B122">
    <cfRule type="cellIs" dxfId="16" priority="17" operator="equal">
      <formula>0</formula>
    </cfRule>
  </conditionalFormatting>
  <conditionalFormatting sqref="C116:C122">
    <cfRule type="cellIs" dxfId="15" priority="16" operator="equal">
      <formula>0</formula>
    </cfRule>
  </conditionalFormatting>
  <conditionalFormatting sqref="B133:B140">
    <cfRule type="cellIs" dxfId="14" priority="15" operator="equal">
      <formula>0</formula>
    </cfRule>
  </conditionalFormatting>
  <conditionalFormatting sqref="B146:C149">
    <cfRule type="cellIs" dxfId="13" priority="14" operator="equal">
      <formula>0</formula>
    </cfRule>
  </conditionalFormatting>
  <conditionalFormatting sqref="C168:C173">
    <cfRule type="cellIs" dxfId="12" priority="13" operator="equal">
      <formula>0</formula>
    </cfRule>
  </conditionalFormatting>
  <conditionalFormatting sqref="C179:C183">
    <cfRule type="cellIs" dxfId="11" priority="12" operator="equal">
      <formula>0</formula>
    </cfRule>
  </conditionalFormatting>
  <conditionalFormatting sqref="D186:D190">
    <cfRule type="cellIs" dxfId="10" priority="11" operator="equal">
      <formula>0</formula>
    </cfRule>
  </conditionalFormatting>
  <conditionalFormatting sqref="G202:G203">
    <cfRule type="cellIs" dxfId="9" priority="10" operator="equal">
      <formula>0</formula>
    </cfRule>
  </conditionalFormatting>
  <conditionalFormatting sqref="B212:C212">
    <cfRule type="cellIs" dxfId="8" priority="9" operator="equal">
      <formula>0</formula>
    </cfRule>
  </conditionalFormatting>
  <conditionalFormatting sqref="B216:B220">
    <cfRule type="cellIs" dxfId="7" priority="8" operator="equal">
      <formula>0</formula>
    </cfRule>
  </conditionalFormatting>
  <conditionalFormatting sqref="F224:F227">
    <cfRule type="cellIs" dxfId="6" priority="7" operator="equal">
      <formula>0</formula>
    </cfRule>
  </conditionalFormatting>
  <conditionalFormatting sqref="B234:B235">
    <cfRule type="cellIs" dxfId="5" priority="6" operator="equal">
      <formula>0</formula>
    </cfRule>
  </conditionalFormatting>
  <conditionalFormatting sqref="K234:K236">
    <cfRule type="cellIs" dxfId="4" priority="5" operator="equal">
      <formula>0</formula>
    </cfRule>
  </conditionalFormatting>
  <conditionalFormatting sqref="B240:B244">
    <cfRule type="cellIs" dxfId="3" priority="4" operator="equal">
      <formula>0</formula>
    </cfRule>
  </conditionalFormatting>
  <conditionalFormatting sqref="D265:D266">
    <cfRule type="cellIs" dxfId="2" priority="3" operator="equal">
      <formula>0</formula>
    </cfRule>
  </conditionalFormatting>
  <conditionalFormatting sqref="M279:M283">
    <cfRule type="cellIs" dxfId="1" priority="2" operator="equal">
      <formula>0</formula>
    </cfRule>
  </conditionalFormatting>
  <conditionalFormatting sqref="M286:M288">
    <cfRule type="cellIs" dxfId="0" priority="1" operator="equal">
      <formula>0</formula>
    </cfRule>
  </conditionalFormatting>
  <printOptions horizontalCentered="1"/>
  <pageMargins left="0.59055118110236227" right="0.59055118110236227" top="0.39370078740157483" bottom="0.19685039370078741" header="0" footer="0.31496062992125984"/>
  <pageSetup paperSize="9" scale="89" orientation="landscape" r:id="rId1"/>
  <headerFooter>
    <oddHeader xml:space="preserve">&amp;L&amp;G&amp;C
</oddHeader>
  </headerFooter>
  <rowBreaks count="10" manualBreakCount="10">
    <brk id="39" max="21" man="1"/>
    <brk id="66" max="21" man="1"/>
    <brk id="95" max="21" man="1"/>
    <brk id="129" max="21" man="1"/>
    <brk id="163" max="21" man="1"/>
    <brk id="197" max="21" man="1"/>
    <brk id="230" max="21" man="1"/>
    <brk id="261" max="21" man="1"/>
    <brk id="292" max="21" man="1"/>
    <brk id="318" max="21" man="1"/>
  </rowBreaks>
  <drawing r:id="rId2"/>
  <legacyDrawingHF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33" id="{BDC68379-159A-4215-B3FC-F60ED8CC84FD}">
            <x14:iconSet iconSet="3Arrows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Arrows" iconId="0"/>
              <x14:cfIcon iconSet="3Arrows" iconId="1"/>
              <x14:cfIcon iconSet="3Arrows" iconId="2"/>
            </x14:iconSet>
          </x14:cfRule>
          <xm:sqref>V12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Comédie</vt:lpstr>
      <vt:lpstr>Comédie!Impression_des_titres</vt:lpstr>
      <vt:lpstr>Comédie!Zone_d_impression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ARAB,Houcine</dc:creator>
  <cp:lastModifiedBy>john smith</cp:lastModifiedBy>
  <dcterms:created xsi:type="dcterms:W3CDTF">2014-06-04T08:40:20Z</dcterms:created>
  <dcterms:modified xsi:type="dcterms:W3CDTF">2014-06-17T12:56:30Z</dcterms:modified>
</cp:coreProperties>
</file>